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600" yWindow="6945" windowWidth="9690" windowHeight="1170" tabRatio="817"/>
  </bookViews>
  <sheets>
    <sheet name="Район сбалансир 2023" sheetId="117" r:id="rId1"/>
    <sheet name="Лист1" sheetId="118" r:id="rId2"/>
  </sheets>
  <definedNames>
    <definedName name="_xlnm.Print_Titles" localSheetId="0">'Район сбалансир 2023'!$A:$B</definedName>
    <definedName name="_xlnm.Print_Area" localSheetId="0">'Район сбалансир 2023'!$A$1:$O$27</definedName>
  </definedNames>
  <calcPr calcId="145621"/>
  <customWorkbookViews>
    <customWorkbookView name="Макарченко Татьяна Сергеевна - Личное представление" guid="{B3174F80-6E64-11D2-9B0D-000001317743}" mergeInterval="0" personalView="1" maximized="1" windowWidth="796" windowHeight="414" tabRatio="943" activeSheetId="15"/>
    <customWorkbookView name="Луценко - Личное представление" guid="{D1D44C06-6E61-11D2-A312-000001322481}" mergeInterval="0" personalView="1" maximized="1" windowWidth="796" windowHeight="465" tabRatio="943" activeSheetId="15"/>
    <customWorkbookView name="Стручков - Личное представление" guid="{B6C831A1-7ADD-11D2-B33A-000001320023}" mergeInterval="0" personalView="1" maximized="1" windowWidth="796" windowHeight="414" tabRatio="943" activeSheetId="15"/>
  </customWorkbookViews>
</workbook>
</file>

<file path=xl/calcChain.xml><?xml version="1.0" encoding="utf-8"?>
<calcChain xmlns="http://schemas.openxmlformats.org/spreadsheetml/2006/main">
  <c r="N23" i="117" l="1"/>
  <c r="N22" i="117"/>
  <c r="N21" i="117"/>
  <c r="N20" i="117"/>
  <c r="N19" i="117"/>
  <c r="N18" i="117"/>
  <c r="N17" i="117"/>
  <c r="N16" i="117"/>
  <c r="N15" i="117"/>
  <c r="N14" i="117"/>
  <c r="N13" i="117"/>
  <c r="N24" i="117" l="1"/>
  <c r="C24" i="117"/>
  <c r="G21" i="117"/>
  <c r="G22" i="117"/>
  <c r="L22" i="117"/>
  <c r="L21" i="117" l="1"/>
  <c r="M21" i="117" s="1"/>
  <c r="L20" i="117"/>
  <c r="G23" i="117" l="1"/>
  <c r="O24" i="117"/>
  <c r="G13" i="117" l="1"/>
  <c r="L13" i="117"/>
  <c r="G14" i="117"/>
  <c r="L14" i="117"/>
  <c r="M13" i="117" l="1"/>
  <c r="M14" i="117"/>
  <c r="L15" i="117"/>
  <c r="L16" i="117"/>
  <c r="L17" i="117"/>
  <c r="L18" i="117"/>
  <c r="L19" i="117"/>
  <c r="L23" i="117"/>
  <c r="M23" i="117" s="1"/>
  <c r="H24" i="117"/>
  <c r="I24" i="117"/>
  <c r="J24" i="117"/>
  <c r="K24" i="117"/>
  <c r="L24" i="117" l="1"/>
  <c r="E24" i="117" l="1"/>
  <c r="D24" i="117" l="1"/>
  <c r="F24" i="117" l="1"/>
  <c r="G16" i="117"/>
  <c r="M16" i="117" s="1"/>
  <c r="G20" i="117"/>
  <c r="G17" i="117"/>
  <c r="G18" i="117"/>
  <c r="M18" i="117" s="1"/>
  <c r="G19" i="117"/>
  <c r="M19" i="117" s="1"/>
  <c r="G15" i="117"/>
  <c r="M15" i="117" s="1"/>
  <c r="M24" i="117" l="1"/>
  <c r="G24" i="117"/>
</calcChain>
</file>

<file path=xl/sharedStrings.xml><?xml version="1.0" encoding="utf-8"?>
<sst xmlns="http://schemas.openxmlformats.org/spreadsheetml/2006/main" count="65" uniqueCount="44">
  <si>
    <t>ИТОГО</t>
  </si>
  <si>
    <t>№ п/п</t>
  </si>
  <si>
    <t>Территория / показатель</t>
  </si>
  <si>
    <t>Единица измерения: тыс.р.</t>
  </si>
  <si>
    <t>№ столбца &amp; формула</t>
  </si>
  <si>
    <t xml:space="preserve"> </t>
  </si>
  <si>
    <t>Оценка социально значимых расходов и первоочередных расходов по вопросам местного значения</t>
  </si>
  <si>
    <t>Оценка объема доходов</t>
  </si>
  <si>
    <t>РАСЧЕТ распределения средств</t>
  </si>
  <si>
    <t xml:space="preserve">на поддержку мер по обеспечению сбалансированности бюджетов поселений </t>
  </si>
  <si>
    <t>4=1+2+3</t>
  </si>
  <si>
    <t>9=сумм(5:8)</t>
  </si>
  <si>
    <t>Превышение оценки расходов над доходами</t>
  </si>
  <si>
    <r>
      <t>11=Объем</t>
    </r>
    <r>
      <rPr>
        <sz val="9"/>
        <rFont val="Calibri"/>
        <family val="2"/>
        <charset val="204"/>
      </rPr>
      <t>×</t>
    </r>
    <r>
      <rPr>
        <i/>
        <sz val="9"/>
        <rFont val="Times New Roman Cyr"/>
        <charset val="204"/>
      </rPr>
      <t>10/10общ</t>
    </r>
  </si>
  <si>
    <t xml:space="preserve">иных дотаций (Рз 1402, ВР 512) [или иных межбюджетных трансфертов (Рз 14 03, ВР 540)] </t>
  </si>
  <si>
    <t>Социально значимые и первоочередные расходы по полномочию 1 (ФОТ)</t>
  </si>
  <si>
    <t>Социально значимые и первоочередные расходы по полномочию 2(коммунальные,связь,налоги)</t>
  </si>
  <si>
    <t>Социально значимые и первоочередные расходы по полномочию …(пенсия и пособия)</t>
  </si>
  <si>
    <t>Социально значимые и первоочередные расходы по полномочию (ГСМ, транспортные расходы, содержание имущества)</t>
  </si>
  <si>
    <t>Дотация на поддержку мер по обеспечению сбалансированности бюджетов за счет средств районного  бюджета</t>
  </si>
  <si>
    <t xml:space="preserve">Дотации на выравнивание бюджетной обеспеченности за счет субвенций из областного бюджета </t>
  </si>
  <si>
    <t>Всего</t>
  </si>
  <si>
    <t>Распределено</t>
  </si>
  <si>
    <t>Нераспределенный резерв</t>
  </si>
  <si>
    <r>
      <t xml:space="preserve">за счет средств бюджета муниципального района на 2022 год </t>
    </r>
    <r>
      <rPr>
        <b/>
        <sz val="12"/>
        <color rgb="FFFF0000"/>
        <rFont val="Garamond"/>
        <family val="1"/>
        <charset val="204"/>
      </rPr>
      <t>(изменения июнь)</t>
    </r>
  </si>
  <si>
    <t xml:space="preserve">Дотации на поддержку мер по обеспечению сбалансированности бюджетов поселений из бюджета муниципального района </t>
  </si>
  <si>
    <t>Планируется выделить дополнительно дотацию на поддержку мер по обеспечению сбалансированности бюджетов поселения (июль)</t>
  </si>
  <si>
    <t>Крупецкое с/п</t>
  </si>
  <si>
    <t>Погребское с.п</t>
  </si>
  <si>
    <t>Веребское с.п</t>
  </si>
  <si>
    <t>Начальник финансового отдела                                 Н.М.Филина</t>
  </si>
  <si>
    <t>Глодневское с.п</t>
  </si>
  <si>
    <t>Локотское с п</t>
  </si>
  <si>
    <t>Брасовское с п</t>
  </si>
  <si>
    <t>Вороновологское с п</t>
  </si>
  <si>
    <t>Добриковское с п</t>
  </si>
  <si>
    <t>Дубровское с п</t>
  </si>
  <si>
    <t>Сныткинское с п</t>
  </si>
  <si>
    <t>Столбовское с п</t>
  </si>
  <si>
    <t>10=9-4-12, если 4&lt;9</t>
  </si>
  <si>
    <t xml:space="preserve">Налоговые и неналоговые доходы   </t>
  </si>
  <si>
    <t>Раасчет сбалансир 2023</t>
  </si>
  <si>
    <t>СПРАВОЧНО
Остатки  собственных средств на 01.01.2024</t>
  </si>
  <si>
    <t>3год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</si>
</sst>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_ ;[Red]\-#,##0\ "/>
    <numFmt numFmtId="165" formatCode="#,##0.0_ ;[Red]\-#,##0.0\ "/>
    <numFmt numFmtId="166" formatCode="#,##0.000_ ;[Red]\-#,##0.000\ "/>
    <numFmt numFmtId="167" formatCode="#,##0.0"/>
    <numFmt numFmtId="168" formatCode="0.0"/>
  </numFmts>
  <fonts count="27" x14ac:knownFonts="1">
    <font>
      <sz val="10"/>
      <name val="Times New Roman Cyr"/>
    </font>
    <font>
      <sz val="9"/>
      <name val="Times New Roman Cyr"/>
      <family val="1"/>
      <charset val="204"/>
    </font>
    <font>
      <sz val="10"/>
      <name val="Times New Roman Cyr"/>
      <charset val="204"/>
    </font>
    <font>
      <b/>
      <sz val="12"/>
      <name val="Times New Roman Cyr"/>
      <family val="1"/>
      <charset val="204"/>
    </font>
    <font>
      <i/>
      <sz val="8"/>
      <name val="Times New Roman Cyr"/>
      <family val="1"/>
      <charset val="204"/>
    </font>
    <font>
      <i/>
      <sz val="9"/>
      <name val="Times New Roman Cyr"/>
      <family val="1"/>
      <charset val="204"/>
    </font>
    <font>
      <i/>
      <sz val="10"/>
      <name val="Times New Roman Cyr"/>
      <charset val="204"/>
    </font>
    <font>
      <b/>
      <sz val="12"/>
      <name val="Garamond"/>
      <family val="1"/>
      <charset val="204"/>
    </font>
    <font>
      <b/>
      <sz val="9"/>
      <name val="Times New Roman CYR"/>
      <charset val="204"/>
    </font>
    <font>
      <b/>
      <sz val="10"/>
      <name val="Times New Roman CYR"/>
      <charset val="204"/>
    </font>
    <font>
      <sz val="9"/>
      <name val="Times New Roman"/>
      <family val="1"/>
      <charset val="204"/>
    </font>
    <font>
      <b/>
      <i/>
      <sz val="14"/>
      <name val="Times New Roman Cyr"/>
      <charset val="204"/>
    </font>
    <font>
      <i/>
      <u/>
      <sz val="10"/>
      <name val="Times New Roman Cyr"/>
      <charset val="204"/>
    </font>
    <font>
      <b/>
      <u/>
      <sz val="10"/>
      <name val="Times New Roman CYR"/>
      <charset val="204"/>
    </font>
    <font>
      <b/>
      <sz val="14"/>
      <name val="Garamond"/>
      <family val="1"/>
      <charset val="204"/>
    </font>
    <font>
      <b/>
      <sz val="9"/>
      <name val="Arial"/>
      <family val="2"/>
      <charset val="204"/>
    </font>
    <font>
      <b/>
      <sz val="13"/>
      <color indexed="59"/>
      <name val="Times New Roman Cyr"/>
      <family val="1"/>
      <charset val="204"/>
    </font>
    <font>
      <b/>
      <sz val="11"/>
      <name val="Garamond"/>
      <family val="1"/>
      <charset val="204"/>
    </font>
    <font>
      <b/>
      <sz val="12"/>
      <name val="Times New Roman CYR"/>
      <charset val="204"/>
    </font>
    <font>
      <sz val="9"/>
      <name val="Calibri"/>
      <family val="2"/>
      <charset val="204"/>
    </font>
    <font>
      <i/>
      <sz val="9"/>
      <name val="Times New Roman Cyr"/>
      <charset val="204"/>
    </font>
    <font>
      <b/>
      <i/>
      <sz val="12"/>
      <name val="Times New Roman Cyr"/>
      <charset val="204"/>
    </font>
    <font>
      <b/>
      <i/>
      <sz val="9"/>
      <name val="Times New Roman Cyr"/>
      <family val="1"/>
      <charset val="204"/>
    </font>
    <font>
      <sz val="12"/>
      <name val="Times New Roman Cyr"/>
      <charset val="204"/>
    </font>
    <font>
      <b/>
      <i/>
      <sz val="9"/>
      <name val="Times New Roman Cyr"/>
      <charset val="204"/>
    </font>
    <font>
      <b/>
      <sz val="12"/>
      <color indexed="59"/>
      <name val="Times New Roman Cyr"/>
      <charset val="204"/>
    </font>
    <font>
      <b/>
      <sz val="12"/>
      <color rgb="FFFF0000"/>
      <name val="Garamond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9" fontId="15" fillId="0" borderId="1" applyNumberFormat="0">
      <alignment horizontal="center" vertical="center" wrapText="1"/>
    </xf>
    <xf numFmtId="0" fontId="2" fillId="0" borderId="0"/>
  </cellStyleXfs>
  <cellXfs count="67">
    <xf numFmtId="0" fontId="0" fillId="0" borderId="0" xfId="0"/>
    <xf numFmtId="0" fontId="2" fillId="0" borderId="0" xfId="2"/>
    <xf numFmtId="0" fontId="6" fillId="0" borderId="0" xfId="2" applyFont="1"/>
    <xf numFmtId="0" fontId="2" fillId="0" borderId="0" xfId="2" applyFill="1"/>
    <xf numFmtId="166" fontId="2" fillId="0" borderId="0" xfId="2" applyNumberFormat="1" applyFill="1"/>
    <xf numFmtId="164" fontId="2" fillId="0" borderId="0" xfId="2" applyNumberFormat="1" applyFill="1"/>
    <xf numFmtId="0" fontId="5" fillId="0" borderId="1" xfId="2" applyFont="1" applyFill="1" applyBorder="1" applyAlignment="1">
      <alignment wrapText="1"/>
    </xf>
    <xf numFmtId="0" fontId="5" fillId="2" borderId="1" xfId="2" applyFont="1" applyFill="1" applyBorder="1" applyAlignment="1">
      <alignment horizontal="center" vertical="center" wrapText="1"/>
    </xf>
    <xf numFmtId="168" fontId="3" fillId="0" borderId="1" xfId="2" applyNumberFormat="1" applyFont="1" applyFill="1" applyBorder="1"/>
    <xf numFmtId="0" fontId="13" fillId="0" borderId="0" xfId="2" applyFont="1" applyAlignment="1">
      <alignment wrapText="1"/>
    </xf>
    <xf numFmtId="0" fontId="12" fillId="0" borderId="0" xfId="2" applyFont="1" applyAlignment="1">
      <alignment wrapText="1"/>
    </xf>
    <xf numFmtId="0" fontId="14" fillId="0" borderId="0" xfId="2" applyFont="1" applyBorder="1" applyAlignment="1">
      <alignment wrapText="1"/>
    </xf>
    <xf numFmtId="0" fontId="2" fillId="0" borderId="0" xfId="2" applyAlignment="1">
      <alignment wrapText="1"/>
    </xf>
    <xf numFmtId="166" fontId="2" fillId="0" borderId="0" xfId="2" applyNumberFormat="1" applyAlignment="1">
      <alignment wrapText="1"/>
    </xf>
    <xf numFmtId="164" fontId="2" fillId="0" borderId="0" xfId="2" applyNumberFormat="1" applyAlignment="1">
      <alignment wrapText="1"/>
    </xf>
    <xf numFmtId="0" fontId="2" fillId="0" borderId="0" xfId="2" applyFill="1" applyAlignment="1">
      <alignment wrapText="1"/>
    </xf>
    <xf numFmtId="0" fontId="2" fillId="0" borderId="0" xfId="2" applyFill="1" applyBorder="1" applyAlignment="1">
      <alignment wrapText="1"/>
    </xf>
    <xf numFmtId="167" fontId="21" fillId="4" borderId="0" xfId="2" applyNumberFormat="1" applyFont="1" applyFill="1" applyBorder="1" applyAlignment="1">
      <alignment wrapText="1"/>
    </xf>
    <xf numFmtId="3" fontId="11" fillId="0" borderId="0" xfId="2" applyNumberFormat="1" applyFont="1" applyFill="1" applyBorder="1" applyAlignment="1">
      <alignment wrapText="1"/>
    </xf>
    <xf numFmtId="0" fontId="3" fillId="0" borderId="0" xfId="2" applyFont="1" applyFill="1" applyBorder="1" applyAlignment="1">
      <alignment wrapText="1"/>
    </xf>
    <xf numFmtId="0" fontId="2" fillId="0" borderId="0" xfId="2" applyAlignment="1">
      <alignment vertical="center" wrapText="1"/>
    </xf>
    <xf numFmtId="167" fontId="9" fillId="3" borderId="2" xfId="2" applyNumberFormat="1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center"/>
    </xf>
    <xf numFmtId="22" fontId="2" fillId="0" borderId="0" xfId="2" applyNumberFormat="1" applyBorder="1" applyAlignment="1">
      <alignment horizontal="center" wrapText="1"/>
    </xf>
    <xf numFmtId="49" fontId="7" fillId="0" borderId="0" xfId="2" applyNumberFormat="1" applyFont="1" applyFill="1" applyBorder="1" applyAlignment="1">
      <alignment vertical="center" wrapText="1"/>
    </xf>
    <xf numFmtId="49" fontId="7" fillId="0" borderId="5" xfId="2" applyNumberFormat="1" applyFont="1" applyFill="1" applyBorder="1" applyAlignment="1">
      <alignment vertical="center" wrapText="1"/>
    </xf>
    <xf numFmtId="49" fontId="7" fillId="0" borderId="0" xfId="2" applyNumberFormat="1" applyFont="1" applyFill="1" applyBorder="1" applyAlignment="1">
      <alignment vertical="center"/>
    </xf>
    <xf numFmtId="0" fontId="24" fillId="2" borderId="1" xfId="2" applyFont="1" applyFill="1" applyBorder="1" applyAlignment="1">
      <alignment horizontal="center" vertical="center" wrapText="1"/>
    </xf>
    <xf numFmtId="0" fontId="5" fillId="2" borderId="2" xfId="2" applyFont="1" applyFill="1" applyBorder="1" applyAlignment="1">
      <alignment horizontal="center" vertical="center" wrapText="1"/>
    </xf>
    <xf numFmtId="0" fontId="22" fillId="2" borderId="2" xfId="2" applyFont="1" applyFill="1" applyBorder="1" applyAlignment="1">
      <alignment horizontal="center" vertical="center" wrapText="1"/>
    </xf>
    <xf numFmtId="0" fontId="20" fillId="2" borderId="1" xfId="2" applyFont="1" applyFill="1" applyBorder="1" applyAlignment="1">
      <alignment horizontal="center" vertical="center" wrapText="1"/>
    </xf>
    <xf numFmtId="165" fontId="2" fillId="0" borderId="0" xfId="2" applyNumberFormat="1" applyFill="1"/>
    <xf numFmtId="167" fontId="2" fillId="0" borderId="0" xfId="2" applyNumberFormat="1" applyAlignment="1">
      <alignment wrapText="1"/>
    </xf>
    <xf numFmtId="167" fontId="23" fillId="0" borderId="1" xfId="2" applyNumberFormat="1" applyFont="1" applyFill="1" applyBorder="1"/>
    <xf numFmtId="167" fontId="18" fillId="0" borderId="1" xfId="2" applyNumberFormat="1" applyFont="1" applyFill="1" applyBorder="1"/>
    <xf numFmtId="168" fontId="18" fillId="0" borderId="1" xfId="2" applyNumberFormat="1" applyFont="1" applyFill="1" applyBorder="1"/>
    <xf numFmtId="165" fontId="18" fillId="0" borderId="1" xfId="2" applyNumberFormat="1" applyFont="1" applyFill="1" applyBorder="1"/>
    <xf numFmtId="167" fontId="25" fillId="2" borderId="1" xfId="2" applyNumberFormat="1" applyFont="1" applyFill="1" applyBorder="1"/>
    <xf numFmtId="165" fontId="25" fillId="2" borderId="1" xfId="2" applyNumberFormat="1" applyFont="1" applyFill="1" applyBorder="1"/>
    <xf numFmtId="167" fontId="2" fillId="0" borderId="0" xfId="2" applyNumberFormat="1"/>
    <xf numFmtId="167" fontId="23" fillId="0" borderId="3" xfId="2" applyNumberFormat="1" applyFont="1" applyFill="1" applyBorder="1"/>
    <xf numFmtId="0" fontId="5" fillId="0" borderId="2" xfId="2" applyFont="1" applyFill="1" applyBorder="1" applyAlignment="1">
      <alignment horizontal="center" vertical="center" wrapText="1"/>
    </xf>
    <xf numFmtId="0" fontId="8" fillId="5" borderId="6" xfId="2" applyFont="1" applyFill="1" applyBorder="1" applyAlignment="1">
      <alignment horizontal="center" vertical="center" wrapText="1"/>
    </xf>
    <xf numFmtId="0" fontId="8" fillId="5" borderId="2" xfId="2" applyFont="1" applyFill="1" applyBorder="1" applyAlignment="1">
      <alignment horizontal="center" vertical="center" wrapText="1"/>
    </xf>
    <xf numFmtId="165" fontId="18" fillId="5" borderId="2" xfId="2" applyNumberFormat="1" applyFont="1" applyFill="1" applyBorder="1"/>
    <xf numFmtId="0" fontId="20" fillId="5" borderId="1" xfId="2" applyFont="1" applyFill="1" applyBorder="1" applyAlignment="1">
      <alignment horizontal="center" vertical="center" wrapText="1"/>
    </xf>
    <xf numFmtId="167" fontId="9" fillId="5" borderId="1" xfId="2" applyNumberFormat="1" applyFont="1" applyFill="1" applyBorder="1" applyAlignment="1">
      <alignment horizontal="center" vertical="center" wrapText="1"/>
    </xf>
    <xf numFmtId="165" fontId="25" fillId="5" borderId="1" xfId="2" applyNumberFormat="1" applyFont="1" applyFill="1" applyBorder="1"/>
    <xf numFmtId="0" fontId="5" fillId="2" borderId="9" xfId="2" applyFont="1" applyFill="1" applyBorder="1" applyAlignment="1">
      <alignment horizontal="center" vertical="center" wrapText="1"/>
    </xf>
    <xf numFmtId="0" fontId="4" fillId="2" borderId="4" xfId="2" applyFont="1" applyFill="1" applyBorder="1" applyAlignment="1">
      <alignment horizontal="center" wrapText="1"/>
    </xf>
    <xf numFmtId="0" fontId="1" fillId="2" borderId="1" xfId="2" applyFont="1" applyFill="1" applyBorder="1" applyAlignment="1">
      <alignment horizontal="center" vertical="center" wrapText="1"/>
    </xf>
    <xf numFmtId="22" fontId="2" fillId="0" borderId="0" xfId="2" applyNumberFormat="1" applyBorder="1" applyAlignment="1">
      <alignment horizontal="center" wrapText="1"/>
    </xf>
    <xf numFmtId="0" fontId="5" fillId="0" borderId="3" xfId="2" applyFont="1" applyFill="1" applyBorder="1" applyAlignment="1">
      <alignment wrapText="1"/>
    </xf>
    <xf numFmtId="0" fontId="8" fillId="2" borderId="6" xfId="2" applyFont="1" applyFill="1" applyBorder="1" applyAlignment="1">
      <alignment horizontal="center" vertical="center" wrapText="1"/>
    </xf>
    <xf numFmtId="0" fontId="8" fillId="2" borderId="2" xfId="2" applyFont="1" applyFill="1" applyBorder="1" applyAlignment="1">
      <alignment horizontal="center" vertical="center" wrapText="1"/>
    </xf>
    <xf numFmtId="0" fontId="8" fillId="2" borderId="3" xfId="2" applyFont="1" applyFill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center" wrapText="1"/>
    </xf>
    <xf numFmtId="22" fontId="2" fillId="0" borderId="0" xfId="2" applyNumberFormat="1" applyBorder="1" applyAlignment="1">
      <alignment horizontal="center" wrapText="1"/>
    </xf>
    <xf numFmtId="0" fontId="1" fillId="2" borderId="1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8" fillId="2" borderId="1" xfId="2" applyFont="1" applyFill="1" applyBorder="1" applyAlignment="1">
      <alignment horizontal="center" vertical="center" wrapText="1"/>
    </xf>
    <xf numFmtId="0" fontId="5" fillId="2" borderId="8" xfId="2" applyFont="1" applyFill="1" applyBorder="1" applyAlignment="1">
      <alignment horizontal="center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4" fillId="2" borderId="7" xfId="2" applyFont="1" applyFill="1" applyBorder="1" applyAlignment="1">
      <alignment horizontal="center" wrapText="1"/>
    </xf>
    <xf numFmtId="0" fontId="4" fillId="2" borderId="4" xfId="2" applyFont="1" applyFill="1" applyBorder="1" applyAlignment="1">
      <alignment horizontal="center" wrapText="1"/>
    </xf>
    <xf numFmtId="0" fontId="16" fillId="2" borderId="1" xfId="2" applyFont="1" applyFill="1" applyBorder="1" applyAlignment="1">
      <alignment horizontal="center"/>
    </xf>
  </cellXfs>
  <cellStyles count="3">
    <cellStyle name="Заголовок столбцов" xfId="1"/>
    <cellStyle name="Обычный" xfId="0" builtinId="0"/>
    <cellStyle name="Обычный_method_2_1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BFCE4"/>
      <rgbColor rgb="00FFFFFF"/>
      <rgbColor rgb="00E9F3FB"/>
      <rgbColor rgb="0000FF00"/>
      <rgbColor rgb="000000FF"/>
      <rgbColor rgb="00FFFF00"/>
      <rgbColor rgb="00FF00FF"/>
      <rgbColor rgb="0000FFFF"/>
      <rgbColor rgb="00FFCCFF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C8D8F6"/>
      <rgbColor rgb="00CCFFCC"/>
      <rgbColor rgb="00666699"/>
      <rgbColor rgb="00969696"/>
      <rgbColor rgb="003333CC"/>
      <rgbColor rgb="00336666"/>
      <rgbColor rgb="00010000"/>
      <rgbColor rgb="00191919"/>
      <rgbColor rgb="00CCECFF"/>
      <rgbColor rgb="00993366"/>
      <rgbColor rgb="00333399"/>
      <rgbColor rgb="00424242"/>
    </indexed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403639</xdr:colOff>
      <xdr:row>0</xdr:row>
      <xdr:rowOff>115958</xdr:rowOff>
    </xdr:from>
    <xdr:to>
      <xdr:col>12</xdr:col>
      <xdr:colOff>67278</xdr:colOff>
      <xdr:row>3</xdr:row>
      <xdr:rowOff>165100</xdr:rowOff>
    </xdr:to>
    <xdr:sp macro="" textlink="">
      <xdr:nvSpPr>
        <xdr:cNvPr id="3" name="AutoShape 81"/>
        <xdr:cNvSpPr>
          <a:spLocks noChangeArrowheads="1"/>
        </xdr:cNvSpPr>
      </xdr:nvSpPr>
      <xdr:spPr bwMode="auto">
        <a:xfrm>
          <a:off x="8823739" y="115958"/>
          <a:ext cx="2457639" cy="849242"/>
        </a:xfrm>
        <a:prstGeom prst="wedgeRoundRectCallout">
          <a:avLst>
            <a:gd name="adj1" fmla="val 27732"/>
            <a:gd name="adj2" fmla="val -65004"/>
            <a:gd name="adj3" fmla="val 16667"/>
          </a:avLst>
        </a:prstGeom>
        <a:solidFill>
          <a:srgbClr val="FFFFFF"/>
        </a:solidFill>
        <a:ln w="9525" cap="rnd">
          <a:solidFill>
            <a:srgbClr val="000000"/>
          </a:solidFill>
          <a:prstDash val="sysDot"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Объем иных дотаций 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[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или иных МБТ</a:t>
          </a:r>
          <a:r>
            <a:rPr lang="en-US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]</a:t>
          </a:r>
          <a:r>
            <a:rPr lang="ru-RU" sz="1000" b="0" i="0" u="none" strike="noStrike" baseline="0">
              <a:solidFill>
                <a:srgbClr val="010000"/>
              </a:solidFill>
              <a:latin typeface="Times New Roman Cyr"/>
              <a:cs typeface="Times New Roman Cyr"/>
            </a:rPr>
            <a:t> из бюджета муниципального района на поддержку мер по обеспечению сбалансированности бюджетов поселений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79998168889431442"/>
    <pageSetUpPr fitToPage="1"/>
  </sheetPr>
  <dimension ref="A1:W37"/>
  <sheetViews>
    <sheetView tabSelected="1" zoomScale="75" zoomScaleNormal="75" zoomScaleSheetLayoutView="115" workbookViewId="0">
      <selection activeCell="E29" sqref="E29"/>
    </sheetView>
  </sheetViews>
  <sheetFormatPr defaultColWidth="8.83203125" defaultRowHeight="12.75" x14ac:dyDescent="0.2"/>
  <cols>
    <col min="1" max="1" width="4.6640625" style="1" customWidth="1"/>
    <col min="2" max="2" width="27.5" style="1" customWidth="1"/>
    <col min="3" max="3" width="15.83203125" style="1" customWidth="1"/>
    <col min="4" max="4" width="15.33203125" style="1" customWidth="1"/>
    <col min="5" max="6" width="18.6640625" style="1" customWidth="1"/>
    <col min="7" max="7" width="16.5" style="1" customWidth="1"/>
    <col min="8" max="11" width="15.1640625" style="1" customWidth="1"/>
    <col min="12" max="13" width="18.6640625" style="1" customWidth="1"/>
    <col min="14" max="14" width="19.83203125" style="1" customWidth="1"/>
    <col min="15" max="15" width="21.1640625" style="1" customWidth="1"/>
    <col min="16" max="16" width="22.6640625" style="1" customWidth="1"/>
    <col min="17" max="17" width="11" style="1" customWidth="1"/>
    <col min="18" max="18" width="14" style="1" customWidth="1"/>
    <col min="19" max="19" width="23.33203125" style="1" customWidth="1"/>
    <col min="20" max="20" width="21.6640625" style="1" customWidth="1"/>
    <col min="21" max="21" width="22.5" style="1" customWidth="1"/>
    <col min="22" max="22" width="17.6640625" style="1" customWidth="1"/>
    <col min="23" max="23" width="19.6640625" style="1" customWidth="1"/>
    <col min="24" max="24" width="25.5" style="1" customWidth="1"/>
    <col min="25" max="16384" width="8.83203125" style="1"/>
  </cols>
  <sheetData>
    <row r="1" spans="1:23" s="12" customFormat="1" ht="18.75" x14ac:dyDescent="0.3">
      <c r="A1" s="9"/>
      <c r="B1" s="10"/>
      <c r="C1" s="10"/>
      <c r="D1" s="11"/>
      <c r="M1" s="25" t="s">
        <v>21</v>
      </c>
      <c r="N1" s="17"/>
      <c r="O1" s="17"/>
      <c r="Q1" s="13"/>
      <c r="T1" s="14"/>
      <c r="U1" s="57"/>
      <c r="V1" s="57"/>
      <c r="W1" s="57"/>
    </row>
    <row r="2" spans="1:23" s="12" customFormat="1" ht="17.25" customHeight="1" x14ac:dyDescent="0.35">
      <c r="A2" s="58" t="s">
        <v>5</v>
      </c>
      <c r="B2" s="58"/>
      <c r="C2" s="52"/>
      <c r="D2" s="27" t="s">
        <v>8</v>
      </c>
      <c r="E2" s="25"/>
      <c r="F2" s="25"/>
      <c r="G2" s="25"/>
      <c r="H2" s="25"/>
      <c r="I2" s="25"/>
      <c r="J2" s="25"/>
      <c r="K2" s="25"/>
      <c r="L2" s="25"/>
      <c r="M2" s="25" t="s">
        <v>22</v>
      </c>
      <c r="N2" s="17"/>
      <c r="O2" s="17"/>
      <c r="Q2" s="16"/>
      <c r="R2" s="19"/>
      <c r="S2" s="18"/>
      <c r="T2" s="15"/>
      <c r="U2" s="15"/>
      <c r="V2" s="15"/>
      <c r="W2" s="15"/>
    </row>
    <row r="3" spans="1:23" s="12" customFormat="1" ht="27" customHeight="1" x14ac:dyDescent="0.35">
      <c r="A3" s="24"/>
      <c r="B3" s="24"/>
      <c r="C3" s="52"/>
      <c r="D3" s="27" t="s">
        <v>14</v>
      </c>
      <c r="E3" s="25"/>
      <c r="F3" s="25"/>
      <c r="G3" s="25"/>
      <c r="H3" s="25"/>
      <c r="I3" s="25"/>
      <c r="J3" s="25"/>
      <c r="K3" s="25"/>
      <c r="L3" s="25"/>
      <c r="M3" s="25" t="s">
        <v>23</v>
      </c>
      <c r="N3" s="17"/>
      <c r="O3" s="17"/>
      <c r="P3" s="16"/>
      <c r="Q3" s="16"/>
      <c r="R3" s="19"/>
      <c r="S3" s="18"/>
      <c r="T3" s="15"/>
      <c r="U3" s="15"/>
      <c r="V3" s="15"/>
      <c r="W3" s="15"/>
    </row>
    <row r="4" spans="1:23" s="12" customFormat="1" ht="17.649999999999999" customHeight="1" x14ac:dyDescent="0.35">
      <c r="A4" s="24"/>
      <c r="B4" s="24"/>
      <c r="C4" s="52"/>
      <c r="D4" s="27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16"/>
      <c r="O4" s="16"/>
      <c r="P4" s="16"/>
      <c r="Q4" s="16"/>
      <c r="R4" s="19"/>
      <c r="S4" s="18"/>
      <c r="T4" s="15"/>
      <c r="U4" s="15"/>
      <c r="V4" s="15"/>
      <c r="W4" s="15"/>
    </row>
    <row r="5" spans="1:23" s="12" customFormat="1" ht="17.649999999999999" customHeight="1" x14ac:dyDescent="0.35">
      <c r="A5" s="24"/>
      <c r="B5" s="24"/>
      <c r="C5" s="52"/>
      <c r="D5" s="27" t="s">
        <v>24</v>
      </c>
      <c r="E5" s="25"/>
      <c r="F5" s="25"/>
      <c r="G5" s="25"/>
      <c r="H5" s="25" t="s">
        <v>43</v>
      </c>
      <c r="I5" s="25" t="s">
        <v>5</v>
      </c>
      <c r="J5" s="25"/>
      <c r="K5" s="25"/>
      <c r="L5" s="25"/>
      <c r="M5" s="25"/>
      <c r="N5" s="16"/>
      <c r="O5" s="16"/>
      <c r="P5" s="16"/>
      <c r="Q5" s="16"/>
      <c r="R5" s="19"/>
      <c r="S5" s="18"/>
      <c r="T5" s="15"/>
      <c r="U5" s="15"/>
      <c r="V5" s="15"/>
      <c r="W5" s="15"/>
    </row>
    <row r="6" spans="1:23" s="12" customFormat="1" ht="17.649999999999999" customHeight="1" x14ac:dyDescent="0.35">
      <c r="A6" s="2"/>
      <c r="B6" s="2"/>
      <c r="C6" s="2"/>
      <c r="D6" s="27"/>
      <c r="E6" s="25"/>
      <c r="F6" s="25"/>
      <c r="G6" s="25"/>
      <c r="H6" s="25"/>
      <c r="I6" s="25"/>
      <c r="J6" s="25"/>
      <c r="K6" s="25"/>
      <c r="L6" s="25"/>
      <c r="M6" s="25"/>
      <c r="N6" s="16"/>
      <c r="O6" s="16"/>
      <c r="P6" s="16"/>
      <c r="Q6" s="16"/>
      <c r="R6" s="19"/>
      <c r="S6" s="18"/>
      <c r="T6" s="15"/>
      <c r="U6" s="15"/>
      <c r="V6" s="15"/>
      <c r="W6" s="15"/>
    </row>
    <row r="7" spans="1:23" s="12" customFormat="1" ht="15.75" customHeight="1" x14ac:dyDescent="0.25">
      <c r="A7" s="2" t="s">
        <v>3</v>
      </c>
      <c r="B7" s="2"/>
      <c r="C7" s="2"/>
      <c r="D7" s="26"/>
      <c r="E7" s="26"/>
      <c r="F7" s="26"/>
      <c r="G7" s="26"/>
      <c r="H7" s="26"/>
      <c r="I7" s="26"/>
      <c r="J7" s="26"/>
      <c r="K7" s="26"/>
      <c r="L7" s="26"/>
      <c r="M7" s="25"/>
      <c r="N7" s="19"/>
      <c r="O7" s="19"/>
      <c r="P7" s="15"/>
      <c r="Q7" s="19"/>
      <c r="R7" s="19"/>
      <c r="S7" s="19"/>
      <c r="T7" s="19"/>
      <c r="U7" s="19"/>
      <c r="V7" s="19"/>
      <c r="W7" s="15"/>
    </row>
    <row r="8" spans="1:23" s="12" customFormat="1" ht="13.15" customHeight="1" x14ac:dyDescent="0.2">
      <c r="A8" s="59" t="s">
        <v>1</v>
      </c>
      <c r="B8" s="59" t="s">
        <v>2</v>
      </c>
      <c r="C8" s="51"/>
      <c r="D8" s="60" t="s">
        <v>40</v>
      </c>
      <c r="E8" s="59" t="s">
        <v>20</v>
      </c>
      <c r="F8" s="59" t="s">
        <v>25</v>
      </c>
      <c r="G8" s="61" t="s">
        <v>7</v>
      </c>
      <c r="H8" s="59" t="s">
        <v>15</v>
      </c>
      <c r="I8" s="59" t="s">
        <v>16</v>
      </c>
      <c r="J8" s="59" t="s">
        <v>17</v>
      </c>
      <c r="K8" s="59" t="s">
        <v>18</v>
      </c>
      <c r="L8" s="61" t="s">
        <v>6</v>
      </c>
      <c r="M8" s="61" t="s">
        <v>12</v>
      </c>
      <c r="N8" s="54" t="s">
        <v>19</v>
      </c>
      <c r="O8" s="43"/>
    </row>
    <row r="9" spans="1:23" s="12" customFormat="1" ht="13.15" customHeight="1" x14ac:dyDescent="0.2">
      <c r="A9" s="59"/>
      <c r="B9" s="59"/>
      <c r="C9" s="51"/>
      <c r="D9" s="60"/>
      <c r="E9" s="59"/>
      <c r="F9" s="59"/>
      <c r="G9" s="61"/>
      <c r="H9" s="59"/>
      <c r="I9" s="59"/>
      <c r="J9" s="59"/>
      <c r="K9" s="59"/>
      <c r="L9" s="61"/>
      <c r="M9" s="61"/>
      <c r="N9" s="55"/>
      <c r="O9" s="43"/>
    </row>
    <row r="10" spans="1:23" s="12" customFormat="1" ht="112.5" customHeight="1" x14ac:dyDescent="0.2">
      <c r="A10" s="59"/>
      <c r="B10" s="59"/>
      <c r="C10" s="51" t="s">
        <v>42</v>
      </c>
      <c r="D10" s="60"/>
      <c r="E10" s="59"/>
      <c r="F10" s="59"/>
      <c r="G10" s="61"/>
      <c r="H10" s="59"/>
      <c r="I10" s="59"/>
      <c r="J10" s="59"/>
      <c r="K10" s="59"/>
      <c r="L10" s="61"/>
      <c r="M10" s="61"/>
      <c r="N10" s="56"/>
      <c r="O10" s="44" t="s">
        <v>26</v>
      </c>
    </row>
    <row r="11" spans="1:23" s="20" customFormat="1" ht="27" customHeight="1" x14ac:dyDescent="0.2">
      <c r="A11" s="62" t="s">
        <v>4</v>
      </c>
      <c r="B11" s="63"/>
      <c r="C11" s="49">
        <v>12</v>
      </c>
      <c r="D11" s="7">
        <v>1</v>
      </c>
      <c r="E11" s="7">
        <v>2</v>
      </c>
      <c r="F11" s="7">
        <v>3</v>
      </c>
      <c r="G11" s="28" t="s">
        <v>10</v>
      </c>
      <c r="H11" s="7">
        <v>5</v>
      </c>
      <c r="I11" s="7">
        <v>6</v>
      </c>
      <c r="J11" s="7">
        <v>7</v>
      </c>
      <c r="K11" s="7">
        <v>8</v>
      </c>
      <c r="L11" s="28" t="s">
        <v>11</v>
      </c>
      <c r="M11" s="31" t="s">
        <v>39</v>
      </c>
      <c r="N11" s="31" t="s">
        <v>13</v>
      </c>
      <c r="O11" s="46"/>
    </row>
    <row r="12" spans="1:23" s="12" customFormat="1" ht="16.5" customHeight="1" x14ac:dyDescent="0.2">
      <c r="A12" s="64"/>
      <c r="B12" s="65"/>
      <c r="C12" s="50"/>
      <c r="D12" s="7"/>
      <c r="E12" s="29"/>
      <c r="F12" s="29"/>
      <c r="G12" s="30"/>
      <c r="H12" s="29"/>
      <c r="I12" s="29"/>
      <c r="J12" s="42"/>
      <c r="K12" s="29"/>
      <c r="L12" s="30"/>
      <c r="M12" s="30"/>
      <c r="N12" s="21">
        <v>4000</v>
      </c>
      <c r="O12" s="47"/>
      <c r="T12" s="33"/>
      <c r="U12" s="33"/>
    </row>
    <row r="13" spans="1:23" s="3" customFormat="1" ht="18" customHeight="1" x14ac:dyDescent="0.25">
      <c r="A13" s="22">
        <v>1</v>
      </c>
      <c r="B13" s="6" t="s">
        <v>27</v>
      </c>
      <c r="C13" s="53"/>
      <c r="D13" s="41">
        <v>890.7</v>
      </c>
      <c r="E13" s="34">
        <v>75.7</v>
      </c>
      <c r="F13" s="34" t="s">
        <v>5</v>
      </c>
      <c r="G13" s="35">
        <f>SUM(D13:F13)</f>
        <v>966.40000000000009</v>
      </c>
      <c r="H13" s="34">
        <v>1295.5</v>
      </c>
      <c r="I13" s="34">
        <v>299.7</v>
      </c>
      <c r="J13" s="8">
        <v>43.4</v>
      </c>
      <c r="K13" s="34">
        <v>192</v>
      </c>
      <c r="L13" s="37">
        <f t="shared" ref="L13:L23" si="0">SUM(H13:K13)</f>
        <v>1830.6000000000001</v>
      </c>
      <c r="M13" s="37">
        <f t="shared" ref="M13:M21" si="1">L13-G13-C13</f>
        <v>864.2</v>
      </c>
      <c r="N13" s="37">
        <f>N12*M13/M24</f>
        <v>554.20527784012563</v>
      </c>
      <c r="O13" s="45"/>
      <c r="Q13" s="32"/>
      <c r="T13" s="33"/>
      <c r="U13" s="33"/>
    </row>
    <row r="14" spans="1:23" s="3" customFormat="1" ht="15.75" x14ac:dyDescent="0.25">
      <c r="A14" s="23">
        <v>2</v>
      </c>
      <c r="B14" s="6" t="s">
        <v>28</v>
      </c>
      <c r="C14" s="53"/>
      <c r="D14" s="41">
        <v>1345.8</v>
      </c>
      <c r="E14" s="34">
        <v>178.6</v>
      </c>
      <c r="F14" s="34" t="s">
        <v>5</v>
      </c>
      <c r="G14" s="35">
        <f t="shared" ref="G14:G23" si="2">SUM(D14:F14)</f>
        <v>1524.3999999999999</v>
      </c>
      <c r="H14" s="34">
        <v>1345.1</v>
      </c>
      <c r="I14" s="34">
        <v>725.5</v>
      </c>
      <c r="J14" s="8">
        <v>38.5</v>
      </c>
      <c r="K14" s="34">
        <v>529</v>
      </c>
      <c r="L14" s="37">
        <f t="shared" si="0"/>
        <v>2638.1</v>
      </c>
      <c r="M14" s="37">
        <f t="shared" si="1"/>
        <v>1113.7</v>
      </c>
      <c r="N14" s="37">
        <f>N12*M14/M24</f>
        <v>714.20784301151116</v>
      </c>
      <c r="O14" s="45"/>
      <c r="Q14" s="32"/>
      <c r="T14" s="33"/>
      <c r="U14" s="33"/>
    </row>
    <row r="15" spans="1:23" s="3" customFormat="1" ht="16.5" customHeight="1" x14ac:dyDescent="0.25">
      <c r="A15" s="23">
        <v>3</v>
      </c>
      <c r="B15" s="6" t="s">
        <v>31</v>
      </c>
      <c r="C15" s="53"/>
      <c r="D15" s="41">
        <v>1194.4000000000001</v>
      </c>
      <c r="E15" s="34">
        <v>91.7</v>
      </c>
      <c r="F15" s="34" t="s">
        <v>5</v>
      </c>
      <c r="G15" s="35">
        <f t="shared" si="2"/>
        <v>1286.1000000000001</v>
      </c>
      <c r="H15" s="34">
        <v>1324.8</v>
      </c>
      <c r="I15" s="34">
        <v>481.7</v>
      </c>
      <c r="J15" s="8"/>
      <c r="K15" s="34">
        <v>312</v>
      </c>
      <c r="L15" s="37">
        <f t="shared" si="0"/>
        <v>2118.5</v>
      </c>
      <c r="M15" s="37">
        <f t="shared" si="1"/>
        <v>832.39999999999986</v>
      </c>
      <c r="N15" s="37">
        <f>N12*M15/M24</f>
        <v>533.81216532529572</v>
      </c>
      <c r="O15" s="45"/>
      <c r="Q15" s="32"/>
      <c r="T15" s="33"/>
      <c r="U15" s="33"/>
    </row>
    <row r="16" spans="1:23" s="3" customFormat="1" ht="16.5" customHeight="1" x14ac:dyDescent="0.25">
      <c r="A16" s="22">
        <v>4</v>
      </c>
      <c r="B16" s="6" t="s">
        <v>29</v>
      </c>
      <c r="C16" s="53"/>
      <c r="D16" s="41">
        <v>979.3</v>
      </c>
      <c r="E16" s="34">
        <v>78.2</v>
      </c>
      <c r="F16" s="34" t="s">
        <v>5</v>
      </c>
      <c r="G16" s="35">
        <f t="shared" si="2"/>
        <v>1057.5</v>
      </c>
      <c r="H16" s="34">
        <v>1348.2</v>
      </c>
      <c r="I16" s="34">
        <v>348.4</v>
      </c>
      <c r="J16" s="8">
        <v>30.7</v>
      </c>
      <c r="K16" s="34">
        <v>143.19999999999999</v>
      </c>
      <c r="L16" s="37">
        <f t="shared" si="0"/>
        <v>1870.5</v>
      </c>
      <c r="M16" s="37">
        <f t="shared" si="1"/>
        <v>813</v>
      </c>
      <c r="N16" s="37">
        <f>N12*M16/M24</f>
        <v>521.37108410555675</v>
      </c>
      <c r="O16" s="45"/>
      <c r="Q16" s="32"/>
      <c r="T16" s="33"/>
      <c r="U16" s="33"/>
    </row>
    <row r="17" spans="1:23" s="3" customFormat="1" ht="16.5" customHeight="1" x14ac:dyDescent="0.25">
      <c r="A17" s="23">
        <v>6</v>
      </c>
      <c r="B17" s="6" t="s">
        <v>32</v>
      </c>
      <c r="C17" s="53"/>
      <c r="D17" s="41">
        <v>44993.4</v>
      </c>
      <c r="E17" s="34"/>
      <c r="F17" s="34"/>
      <c r="G17" s="35">
        <f t="shared" si="2"/>
        <v>44993.4</v>
      </c>
      <c r="H17" s="34">
        <v>17195</v>
      </c>
      <c r="I17" s="34">
        <v>5463</v>
      </c>
      <c r="J17" s="36"/>
      <c r="K17" s="34">
        <v>10480.299999999999</v>
      </c>
      <c r="L17" s="37">
        <f t="shared" si="0"/>
        <v>33138.300000000003</v>
      </c>
      <c r="M17" s="37">
        <v>0</v>
      </c>
      <c r="N17" s="37">
        <f>N12*M17/M24</f>
        <v>0</v>
      </c>
      <c r="O17" s="45"/>
      <c r="Q17" s="32"/>
      <c r="T17" s="33"/>
      <c r="U17" s="33"/>
    </row>
    <row r="18" spans="1:23" s="3" customFormat="1" ht="16.5" customHeight="1" x14ac:dyDescent="0.25">
      <c r="A18" s="22">
        <v>7</v>
      </c>
      <c r="B18" s="6" t="s">
        <v>33</v>
      </c>
      <c r="C18" s="53"/>
      <c r="D18" s="41">
        <v>1971.7</v>
      </c>
      <c r="E18" s="34">
        <v>148.6</v>
      </c>
      <c r="F18" s="34" t="s">
        <v>5</v>
      </c>
      <c r="G18" s="35">
        <f t="shared" si="2"/>
        <v>2120.3000000000002</v>
      </c>
      <c r="H18" s="34">
        <v>1525.9</v>
      </c>
      <c r="I18" s="34">
        <v>596.79999999999995</v>
      </c>
      <c r="J18" s="8">
        <v>30.7</v>
      </c>
      <c r="K18" s="34">
        <v>268</v>
      </c>
      <c r="L18" s="37">
        <f t="shared" si="0"/>
        <v>2421.3999999999996</v>
      </c>
      <c r="M18" s="37">
        <f t="shared" si="1"/>
        <v>301.09999999999945</v>
      </c>
      <c r="N18" s="37">
        <f>M18*N12/M24</f>
        <v>193.09327604450536</v>
      </c>
      <c r="O18" s="45"/>
      <c r="Q18" s="32"/>
      <c r="T18" s="33"/>
      <c r="U18" s="33"/>
    </row>
    <row r="19" spans="1:23" s="3" customFormat="1" ht="16.5" customHeight="1" x14ac:dyDescent="0.25">
      <c r="A19" s="23">
        <v>8</v>
      </c>
      <c r="B19" s="6" t="s">
        <v>34</v>
      </c>
      <c r="C19" s="53"/>
      <c r="D19" s="41">
        <v>815.1</v>
      </c>
      <c r="E19" s="34">
        <v>71.3</v>
      </c>
      <c r="F19" s="34" t="s">
        <v>5</v>
      </c>
      <c r="G19" s="35">
        <f t="shared" si="2"/>
        <v>886.4</v>
      </c>
      <c r="H19" s="34">
        <v>1325.7</v>
      </c>
      <c r="I19" s="34">
        <v>421.5</v>
      </c>
      <c r="J19" s="36"/>
      <c r="K19" s="34">
        <v>101.8</v>
      </c>
      <c r="L19" s="37">
        <f t="shared" si="0"/>
        <v>1849</v>
      </c>
      <c r="M19" s="37">
        <f t="shared" si="1"/>
        <v>962.6</v>
      </c>
      <c r="N19" s="37">
        <f>N12*M19/M24</f>
        <v>617.30849392375023</v>
      </c>
      <c r="O19" s="45"/>
      <c r="Q19" s="32"/>
      <c r="T19" s="33"/>
      <c r="U19" s="33"/>
    </row>
    <row r="20" spans="1:23" s="3" customFormat="1" ht="16.5" customHeight="1" x14ac:dyDescent="0.25">
      <c r="A20" s="23">
        <v>9</v>
      </c>
      <c r="B20" s="6" t="s">
        <v>35</v>
      </c>
      <c r="C20" s="53"/>
      <c r="D20" s="41">
        <v>1826.7</v>
      </c>
      <c r="E20" s="34">
        <v>115.6</v>
      </c>
      <c r="F20" s="34" t="s">
        <v>5</v>
      </c>
      <c r="G20" s="35">
        <f t="shared" si="2"/>
        <v>1942.3</v>
      </c>
      <c r="H20" s="34">
        <v>1327.1</v>
      </c>
      <c r="I20" s="34">
        <v>144</v>
      </c>
      <c r="J20" s="36"/>
      <c r="K20" s="34">
        <v>124</v>
      </c>
      <c r="L20" s="37">
        <f t="shared" si="0"/>
        <v>1595.1</v>
      </c>
      <c r="M20" s="37">
        <v>0</v>
      </c>
      <c r="N20" s="37">
        <f>N12*M20/M24</f>
        <v>0</v>
      </c>
      <c r="O20" s="45"/>
      <c r="Q20" s="32"/>
      <c r="T20" s="33"/>
      <c r="U20" s="33"/>
    </row>
    <row r="21" spans="1:23" s="3" customFormat="1" ht="16.5" customHeight="1" x14ac:dyDescent="0.25">
      <c r="A21" s="22"/>
      <c r="B21" s="6" t="s">
        <v>36</v>
      </c>
      <c r="C21" s="53"/>
      <c r="D21" s="41">
        <v>1372.7</v>
      </c>
      <c r="E21" s="34">
        <v>107.3</v>
      </c>
      <c r="F21" s="34" t="s">
        <v>5</v>
      </c>
      <c r="G21" s="35">
        <f t="shared" si="2"/>
        <v>1480</v>
      </c>
      <c r="H21" s="34">
        <v>1333.6</v>
      </c>
      <c r="I21" s="34">
        <v>450</v>
      </c>
      <c r="J21" s="36"/>
      <c r="K21" s="34">
        <v>128</v>
      </c>
      <c r="L21" s="37">
        <f t="shared" si="0"/>
        <v>1911.6</v>
      </c>
      <c r="M21" s="37">
        <f t="shared" si="1"/>
        <v>431.59999999999991</v>
      </c>
      <c r="N21" s="37">
        <f>N12*M21/M24</f>
        <v>276.78199249687361</v>
      </c>
      <c r="O21" s="45"/>
      <c r="Q21" s="32"/>
      <c r="T21" s="33"/>
      <c r="U21" s="33"/>
    </row>
    <row r="22" spans="1:23" s="3" customFormat="1" ht="16.5" customHeight="1" x14ac:dyDescent="0.25">
      <c r="A22" s="22"/>
      <c r="B22" s="6" t="s">
        <v>37</v>
      </c>
      <c r="C22" s="53">
        <v>643</v>
      </c>
      <c r="D22" s="41">
        <v>1324.9</v>
      </c>
      <c r="E22" s="34">
        <v>68.8</v>
      </c>
      <c r="F22" s="34" t="s">
        <v>5</v>
      </c>
      <c r="G22" s="35">
        <f t="shared" si="2"/>
        <v>1393.7</v>
      </c>
      <c r="H22" s="34">
        <v>1271.0999999999999</v>
      </c>
      <c r="I22" s="34">
        <v>593.20000000000005</v>
      </c>
      <c r="J22" s="36">
        <v>33.700000000000003</v>
      </c>
      <c r="K22" s="34">
        <v>69.900000000000006</v>
      </c>
      <c r="L22" s="37">
        <f t="shared" si="0"/>
        <v>1967.9</v>
      </c>
      <c r="M22" s="37">
        <v>0</v>
      </c>
      <c r="N22" s="37">
        <f>N12*M22/M24</f>
        <v>0</v>
      </c>
      <c r="O22" s="45"/>
      <c r="Q22" s="32"/>
      <c r="T22" s="33"/>
      <c r="U22" s="33"/>
    </row>
    <row r="23" spans="1:23" s="3" customFormat="1" ht="21.75" customHeight="1" x14ac:dyDescent="0.25">
      <c r="A23" s="22">
        <v>10</v>
      </c>
      <c r="B23" s="6" t="s">
        <v>38</v>
      </c>
      <c r="C23" s="53"/>
      <c r="D23" s="41">
        <v>995.2</v>
      </c>
      <c r="E23" s="34">
        <v>65.3</v>
      </c>
      <c r="F23" s="34" t="s">
        <v>5</v>
      </c>
      <c r="G23" s="35">
        <f t="shared" si="2"/>
        <v>1060.5</v>
      </c>
      <c r="H23" s="34">
        <v>1332.7</v>
      </c>
      <c r="I23" s="34">
        <v>546</v>
      </c>
      <c r="J23" s="8"/>
      <c r="K23" s="34">
        <v>100.6</v>
      </c>
      <c r="L23" s="37">
        <f t="shared" si="0"/>
        <v>1979.3</v>
      </c>
      <c r="M23" s="37">
        <f>L23-G23-C23</f>
        <v>918.8</v>
      </c>
      <c r="N23" s="37">
        <f>N12*M23/M24</f>
        <v>589.21986725238071</v>
      </c>
      <c r="O23" s="45"/>
      <c r="Q23" s="32"/>
      <c r="T23" s="33"/>
      <c r="U23" s="33"/>
    </row>
    <row r="24" spans="1:23" s="3" customFormat="1" ht="16.5" x14ac:dyDescent="0.25">
      <c r="A24" s="66" t="s">
        <v>0</v>
      </c>
      <c r="B24" s="66"/>
      <c r="C24" s="38">
        <f t="shared" ref="C24:M24" si="3">SUM(C13:C23)</f>
        <v>643</v>
      </c>
      <c r="D24" s="38">
        <f t="shared" si="3"/>
        <v>57709.899999999987</v>
      </c>
      <c r="E24" s="38">
        <f t="shared" si="3"/>
        <v>1001.0999999999998</v>
      </c>
      <c r="F24" s="38">
        <f t="shared" si="3"/>
        <v>0</v>
      </c>
      <c r="G24" s="38">
        <f t="shared" si="3"/>
        <v>58711.000000000007</v>
      </c>
      <c r="H24" s="38">
        <f t="shared" si="3"/>
        <v>30624.699999999997</v>
      </c>
      <c r="I24" s="38">
        <f t="shared" si="3"/>
        <v>10069.800000000001</v>
      </c>
      <c r="J24" s="38">
        <f t="shared" si="3"/>
        <v>177</v>
      </c>
      <c r="K24" s="38">
        <f t="shared" si="3"/>
        <v>12448.8</v>
      </c>
      <c r="L24" s="39">
        <f t="shared" si="3"/>
        <v>53320.3</v>
      </c>
      <c r="M24" s="39">
        <f t="shared" si="3"/>
        <v>6237.4000000000005</v>
      </c>
      <c r="N24" s="39">
        <f>N13+N14+N15+N16+N17+N18+N19+N20+N21+N22+N23</f>
        <v>3999.9999999999991</v>
      </c>
      <c r="O24" s="48" t="e">
        <f>O15+#REF!+O20+O23</f>
        <v>#REF!</v>
      </c>
      <c r="Q24" s="32"/>
      <c r="T24" s="33"/>
    </row>
    <row r="25" spans="1:23" x14ac:dyDescent="0.2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5"/>
      <c r="Q25" s="32"/>
      <c r="R25" s="3"/>
      <c r="S25" s="3"/>
      <c r="T25" s="3"/>
      <c r="U25" s="5"/>
      <c r="V25" s="5"/>
      <c r="W25" s="3"/>
    </row>
    <row r="26" spans="1:23" x14ac:dyDescent="0.2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4"/>
      <c r="S26" s="3"/>
      <c r="T26" s="3"/>
      <c r="U26" s="3"/>
      <c r="V26" s="3"/>
      <c r="W26" s="3"/>
    </row>
    <row r="27" spans="1:23" ht="12.75" customHeight="1" x14ac:dyDescent="0.2">
      <c r="I27" s="1" t="s">
        <v>5</v>
      </c>
    </row>
    <row r="28" spans="1:23" x14ac:dyDescent="0.2">
      <c r="B28" s="1" t="s">
        <v>30</v>
      </c>
    </row>
    <row r="29" spans="1:23" ht="12.75" customHeight="1" x14ac:dyDescent="0.2">
      <c r="J29" s="1" t="s">
        <v>5</v>
      </c>
    </row>
    <row r="30" spans="1:23" x14ac:dyDescent="0.2">
      <c r="K30" s="1" t="s">
        <v>5</v>
      </c>
    </row>
    <row r="31" spans="1:23" x14ac:dyDescent="0.2">
      <c r="D31" s="40"/>
      <c r="J31" s="1" t="s">
        <v>5</v>
      </c>
      <c r="L31" s="1" t="s">
        <v>5</v>
      </c>
      <c r="M31" s="1" t="s">
        <v>5</v>
      </c>
    </row>
    <row r="32" spans="1:23" x14ac:dyDescent="0.2">
      <c r="J32" s="1" t="s">
        <v>5</v>
      </c>
      <c r="L32" s="1" t="s">
        <v>5</v>
      </c>
    </row>
    <row r="33" spans="6:13" x14ac:dyDescent="0.2">
      <c r="M33" s="1" t="s">
        <v>41</v>
      </c>
    </row>
    <row r="34" spans="6:13" x14ac:dyDescent="0.2">
      <c r="I34" s="1" t="s">
        <v>5</v>
      </c>
    </row>
    <row r="37" spans="6:13" x14ac:dyDescent="0.2">
      <c r="F37" s="1" t="s">
        <v>5</v>
      </c>
    </row>
  </sheetData>
  <mergeCells count="18">
    <mergeCell ref="A11:B11"/>
    <mergeCell ref="A12:B12"/>
    <mergeCell ref="A24:B24"/>
    <mergeCell ref="G8:G10"/>
    <mergeCell ref="H8:H10"/>
    <mergeCell ref="N8:N10"/>
    <mergeCell ref="U1:W1"/>
    <mergeCell ref="A2:B2"/>
    <mergeCell ref="A8:A10"/>
    <mergeCell ref="B8:B10"/>
    <mergeCell ref="D8:D10"/>
    <mergeCell ref="E8:E10"/>
    <mergeCell ref="L8:L10"/>
    <mergeCell ref="J8:J10"/>
    <mergeCell ref="K8:K10"/>
    <mergeCell ref="I8:I10"/>
    <mergeCell ref="F8:F10"/>
    <mergeCell ref="M8:M10"/>
  </mergeCells>
  <pageMargins left="0" right="0" top="1.1023622047244095" bottom="0.11811023622047245" header="0.31496062992125984" footer="0.15748031496062992"/>
  <pageSetup paperSize="9" scale="56" orientation="landscape" r:id="rId1"/>
  <headerFooter>
    <oddFooter>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Район сбалансир 2023</vt:lpstr>
      <vt:lpstr>Лист1</vt:lpstr>
      <vt:lpstr>'Район сбалансир 2023'!Заголовки_для_печати</vt:lpstr>
      <vt:lpstr>'Район сбалансир 2023'!Область_печати</vt:lpstr>
    </vt:vector>
  </TitlesOfParts>
  <Manager>Аксёненко Артур</Manager>
  <Company>Финансовое управление Брянской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Аксёненко Артур</dc:creator>
  <cp:lastModifiedBy>User</cp:lastModifiedBy>
  <cp:lastPrinted>2022-11-02T11:00:14Z</cp:lastPrinted>
  <dcterms:created xsi:type="dcterms:W3CDTF">1996-11-09T08:12:45Z</dcterms:created>
  <dcterms:modified xsi:type="dcterms:W3CDTF">2022-11-02T11:19:41Z</dcterms:modified>
</cp:coreProperties>
</file>