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30" windowWidth="18210" windowHeight="9540"/>
  </bookViews>
  <sheets>
    <sheet name="Доходы" sheetId="2" r:id="rId1"/>
  </sheets>
  <definedNames>
    <definedName name="_xlnm._FilterDatabase" localSheetId="0" hidden="1">Доходы!$A$1:$A$138</definedName>
    <definedName name="_xlnm.Print_Titles" localSheetId="0">Доходы!#REF!</definedName>
  </definedNames>
  <calcPr calcId="145621"/>
</workbook>
</file>

<file path=xl/calcChain.xml><?xml version="1.0" encoding="utf-8"?>
<calcChain xmlns="http://schemas.openxmlformats.org/spreadsheetml/2006/main">
  <c r="D121" i="2" l="1"/>
  <c r="E121" i="2"/>
  <c r="C121" i="2"/>
  <c r="D130" i="2"/>
  <c r="E130" i="2"/>
  <c r="C130" i="2"/>
  <c r="C67" i="2" l="1"/>
  <c r="D133" i="2" l="1"/>
  <c r="E133" i="2"/>
  <c r="C133" i="2"/>
  <c r="D115" i="2"/>
  <c r="E115" i="2"/>
  <c r="C115" i="2"/>
  <c r="D109" i="2"/>
  <c r="E109" i="2"/>
  <c r="C109" i="2"/>
  <c r="C122" i="2"/>
  <c r="D122" i="2"/>
  <c r="E122" i="2"/>
  <c r="C124" i="2"/>
  <c r="E107" i="2"/>
  <c r="C98" i="2"/>
  <c r="D98" i="2"/>
  <c r="E98" i="2"/>
  <c r="D79" i="2" l="1"/>
  <c r="E79" i="2"/>
  <c r="C79" i="2"/>
  <c r="C59" i="2"/>
  <c r="C57" i="2" s="1"/>
  <c r="D59" i="2"/>
  <c r="D57" i="2" s="1"/>
  <c r="E59" i="2"/>
  <c r="E57" i="2" s="1"/>
  <c r="C40" i="2"/>
  <c r="D40" i="2"/>
  <c r="C28" i="2"/>
  <c r="D28" i="2"/>
  <c r="D12" i="2"/>
  <c r="E12" i="2"/>
  <c r="C12" i="2"/>
  <c r="E113" i="2" l="1"/>
  <c r="D113" i="2"/>
  <c r="C113" i="2"/>
  <c r="D103" i="2"/>
  <c r="E103" i="2"/>
  <c r="C103" i="2"/>
  <c r="E24" i="2"/>
  <c r="C66" i="2" l="1"/>
  <c r="C65" i="2" s="1"/>
  <c r="D85" i="2" l="1"/>
  <c r="E85" i="2"/>
  <c r="D89" i="2"/>
  <c r="E89" i="2"/>
  <c r="D87" i="2"/>
  <c r="E87" i="2"/>
  <c r="D83" i="2"/>
  <c r="E83" i="2"/>
  <c r="D81" i="2"/>
  <c r="E81" i="2"/>
  <c r="D77" i="2"/>
  <c r="E77" i="2"/>
  <c r="D75" i="2"/>
  <c r="E75" i="2"/>
  <c r="D73" i="2"/>
  <c r="E73" i="2"/>
  <c r="D71" i="2"/>
  <c r="E71" i="2"/>
  <c r="C89" i="2"/>
  <c r="C87" i="2"/>
  <c r="C85" i="2"/>
  <c r="C83" i="2"/>
  <c r="C81" i="2"/>
  <c r="C77" i="2"/>
  <c r="C75" i="2"/>
  <c r="C73" i="2"/>
  <c r="C71" i="2"/>
  <c r="D67" i="2"/>
  <c r="D66" i="2" s="1"/>
  <c r="D65" i="2" s="1"/>
  <c r="E67" i="2"/>
  <c r="E66" i="2" s="1"/>
  <c r="E65" i="2" s="1"/>
  <c r="D46" i="2"/>
  <c r="E46" i="2"/>
  <c r="E70" i="2" l="1"/>
  <c r="C70" i="2"/>
  <c r="D70" i="2"/>
  <c r="D135" i="2"/>
  <c r="E135" i="2"/>
  <c r="D131" i="2"/>
  <c r="E131" i="2"/>
  <c r="D128" i="2"/>
  <c r="E128" i="2"/>
  <c r="D126" i="2"/>
  <c r="E126" i="2"/>
  <c r="D124" i="2"/>
  <c r="E124" i="2"/>
  <c r="D119" i="2"/>
  <c r="E119" i="2"/>
  <c r="D117" i="2"/>
  <c r="E117" i="2"/>
  <c r="D111" i="2"/>
  <c r="E111" i="2"/>
  <c r="D107" i="2"/>
  <c r="D105" i="2"/>
  <c r="E105" i="2"/>
  <c r="D100" i="2"/>
  <c r="E100" i="2"/>
  <c r="D93" i="2"/>
  <c r="E93" i="2"/>
  <c r="D91" i="2"/>
  <c r="E91" i="2"/>
  <c r="D63" i="2"/>
  <c r="D62" i="2" s="1"/>
  <c r="D61" i="2" s="1"/>
  <c r="E63" i="2"/>
  <c r="E62" i="2" s="1"/>
  <c r="E61" i="2" s="1"/>
  <c r="D56" i="2"/>
  <c r="E56" i="2"/>
  <c r="D54" i="2"/>
  <c r="D53" i="2" s="1"/>
  <c r="E54" i="2"/>
  <c r="E53" i="2" s="1"/>
  <c r="D51" i="2"/>
  <c r="E51" i="2"/>
  <c r="D49" i="2"/>
  <c r="E49" i="2"/>
  <c r="D43" i="2"/>
  <c r="E40" i="2"/>
  <c r="D38" i="2"/>
  <c r="E38" i="2"/>
  <c r="D35" i="2"/>
  <c r="E35" i="2"/>
  <c r="D33" i="2"/>
  <c r="E33" i="2"/>
  <c r="D31" i="2"/>
  <c r="E31" i="2"/>
  <c r="E28" i="2"/>
  <c r="D26" i="2"/>
  <c r="E26" i="2"/>
  <c r="D24" i="2"/>
  <c r="D22" i="2"/>
  <c r="E22" i="2"/>
  <c r="D11" i="2"/>
  <c r="E11" i="2"/>
  <c r="C135" i="2"/>
  <c r="C131" i="2"/>
  <c r="C128" i="2"/>
  <c r="C126" i="2"/>
  <c r="C119" i="2"/>
  <c r="C117" i="2"/>
  <c r="C111" i="2"/>
  <c r="C107" i="2"/>
  <c r="C105" i="2"/>
  <c r="C100" i="2"/>
  <c r="C93" i="2"/>
  <c r="C91" i="2"/>
  <c r="C63" i="2"/>
  <c r="C62" i="2" s="1"/>
  <c r="C61" i="2" s="1"/>
  <c r="C56" i="2"/>
  <c r="C54" i="2"/>
  <c r="C53" i="2" s="1"/>
  <c r="C51" i="2"/>
  <c r="C49" i="2"/>
  <c r="C46" i="2"/>
  <c r="C43" i="2"/>
  <c r="C38" i="2"/>
  <c r="C35" i="2"/>
  <c r="C33" i="2"/>
  <c r="C31" i="2"/>
  <c r="C26" i="2"/>
  <c r="C24" i="2"/>
  <c r="C22" i="2"/>
  <c r="C11" i="2"/>
  <c r="D102" i="2" l="1"/>
  <c r="C102" i="2"/>
  <c r="E102" i="2"/>
  <c r="C69" i="2"/>
  <c r="D69" i="2"/>
  <c r="E69" i="2"/>
  <c r="D30" i="2"/>
  <c r="D45" i="2"/>
  <c r="D42" i="2" s="1"/>
  <c r="D21" i="2"/>
  <c r="D20" i="2" s="1"/>
  <c r="D37" i="2"/>
  <c r="D97" i="2"/>
  <c r="E97" i="2"/>
  <c r="E45" i="2"/>
  <c r="E42" i="2" s="1"/>
  <c r="E37" i="2"/>
  <c r="E30" i="2"/>
  <c r="E21" i="2"/>
  <c r="E20" i="2" s="1"/>
  <c r="C45" i="2"/>
  <c r="C42" i="2" s="1"/>
  <c r="C37" i="2"/>
  <c r="C30" i="2"/>
  <c r="C21" i="2"/>
  <c r="C20" i="2" s="1"/>
  <c r="C97" i="2"/>
  <c r="C10" i="2" l="1"/>
  <c r="C96" i="2"/>
  <c r="C95" i="2" s="1"/>
  <c r="D96" i="2"/>
  <c r="D95" i="2" s="1"/>
  <c r="D10" i="2"/>
  <c r="E96" i="2"/>
  <c r="E95" i="2" s="1"/>
  <c r="E10" i="2"/>
  <c r="C137" i="2" l="1"/>
  <c r="E137" i="2"/>
  <c r="D137" i="2"/>
</calcChain>
</file>

<file path=xl/sharedStrings.xml><?xml version="1.0" encoding="utf-8"?>
<sst xmlns="http://schemas.openxmlformats.org/spreadsheetml/2006/main" count="264" uniqueCount="262">
  <si>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</si>
  <si>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</si>
  <si>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</si>
  <si>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</si>
  <si>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</si>
  <si>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</si>
  <si>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</si>
  <si>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</si>
  <si>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</si>
  <si>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</si>
  <si>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</si>
  <si>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</si>
  <si>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</si>
  <si>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</si>
  <si>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</si>
  <si>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</si>
  <si>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</si>
  <si>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</si>
  <si>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</si>
  <si>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</si>
  <si>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</si>
  <si>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</si>
  <si>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</si>
  <si>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</si>
  <si>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</si>
  <si>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</si>
  <si>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</si>
  <si>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</si>
  <si>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</si>
  <si>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</si>
  <si>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</si>
  <si>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</si>
  <si>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</si>
  <si>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</si>
  <si>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</si>
  <si>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</si>
  <si>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</si>
  <si>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</si>
  <si>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</si>
  <si>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</si>
  <si>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</si>
  <si>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</si>
  <si>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</si>
  <si>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</si>
  <si>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</si>
  <si>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</si>
  <si>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</si>
  <si>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</si>
  <si>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</si>
  <si>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</si>
  <si>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</si>
  <si>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</si>
  <si>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</si>
  <si>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</si>
  <si>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</si>
  <si>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</si>
  <si>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</si>
  <si>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</si>
  <si>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</si>
  <si>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</si>
  <si>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</si>
  <si>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</si>
  <si>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</si>
  <si>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</si>
  <si>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</si>
  <si>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</si>
  <si>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</si>
  <si>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</si>
  <si>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</si>
  <si>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</si>
  <si>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</si>
  <si>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</si>
  <si>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</si>
  <si>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</si>
  <si>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</si>
  <si>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</si>
  <si>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</si>
  <si>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</si>
  <si>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</si>
  <si>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</si>
  <si>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</si>
  <si>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</si>
  <si>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</si>
  <si>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</si>
  <si>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</si>
  <si>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</si>
  <si>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</si>
  <si>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</si>
  <si>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</si>
  <si>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</si>
  <si>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</si>
  <si>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</si>
  <si>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</si>
  <si>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</si>
  <si>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</si>
  <si>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</si>
  <si>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</si>
  <si>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</si>
  <si>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</si>
  <si>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</si>
  <si>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</si>
  <si>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</si>
  <si>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</si>
  <si>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</si>
  <si>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</si>
  <si>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</si>
  <si>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</si>
  <si>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</si>
  <si>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</si>
  <si>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</si>
  <si>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</si>
  <si>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</si>
  <si>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</si>
  <si>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1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</si>
  <si>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</si>
  <si>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</si>
  <si>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</si>
  <si>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</si>
  <si>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</si>
  <si>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</si>
  <si>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</si>
  <si>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</si>
  <si>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</si>
  <si>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</si>
  <si>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</si>
  <si>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</si>
  <si>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</si>
  <si>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</si>
  <si>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</si>
  <si>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</si>
  <si>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</si>
  <si>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</si>
  <si>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</si>
  <si>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</si>
  <si>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</si>
  <si>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</si>
  <si>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</si>
  <si>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</si>
  <si>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</si>
  <si>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</si>
  <si>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</si>
  <si>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</si>
  <si>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</si>
  <si>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</si>
  <si>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>108 07150 01 0000 110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</si>
  <si>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</si>
  <si>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</si>
  <si>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</si>
  <si>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</si>
  <si>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</si>
  <si>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</si>
  <si>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</si>
  <si>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</si>
  <si>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</si>
  <si>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>111 05070 00 0000 120</t>
  </si>
  <si>
    <t xml:space="preserve"> 111 05075 05 0000 120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</si>
  <si>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</si>
  <si>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</si>
  <si>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</si>
  <si>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</si>
  <si>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</si>
  <si>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</si>
  <si>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11201040 01 0000 120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</si>
  <si>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</si>
  <si>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</si>
  <si>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</si>
  <si>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</si>
  <si>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</si>
  <si>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</si>
  <si>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</si>
  <si>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</si>
  <si>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</si>
  <si>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</si>
  <si>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</si>
  <si>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</si>
  <si>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</si>
  <si>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</si>
  <si>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</si>
  <si>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</si>
  <si>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</si>
  <si>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</si>
  <si>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</si>
  <si>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</si>
  <si>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</si>
  <si>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</si>
  <si>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</si>
  <si>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</si>
  <si>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</si>
  <si>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</si>
  <si>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</si>
  <si>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</si>
  <si>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</si>
  <si>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</si>
  <si>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</si>
  <si>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</si>
  <si>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</si>
  <si>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</si>
  <si>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</si>
  <si>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</si>
  <si>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</si>
  <si>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</si>
  <si>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</si>
  <si>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</si>
  <si>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</si>
  <si>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</si>
  <si>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</si>
  <si>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</si>
  <si>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</si>
  <si>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>202 25497 00 0000 150</t>
  </si>
  <si>
    <t>202 25497 05 0000 150</t>
  </si>
  <si>
    <t>202 25519 00 0000 150</t>
  </si>
  <si>
    <t>202 25519 05 0000 150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</si>
  <si>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</si>
  <si>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</si>
  <si>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</si>
  <si>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</si>
  <si>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</si>
  <si>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</si>
  <si>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</si>
  <si>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>202 35082 00 0000 150</t>
  </si>
  <si>
    <t xml:space="preserve"> 202 35082 05 0000 150</t>
  </si>
  <si>
    <t xml:space="preserve"> 202 35120 05 0000 150</t>
  </si>
  <si>
    <t xml:space="preserve"> 202 40000 00 0000 150</t>
  </si>
  <si>
    <t>202 40014 00 0000 150</t>
  </si>
  <si>
    <t>202 40014 05 0000 150</t>
  </si>
  <si>
    <t>202 45303 00 0000 150</t>
  </si>
  <si>
    <t>202 45303 05 0000 150</t>
  </si>
  <si>
    <t>20 235120 00 0000 150</t>
  </si>
  <si>
    <t>2024 год</t>
  </si>
  <si>
    <t>2025 год</t>
  </si>
  <si>
    <t>202 20077 05 0000 150</t>
  </si>
  <si>
    <t>202 20077 00 0000 150</t>
  </si>
  <si>
    <t>202 25511 00 0000 150</t>
  </si>
  <si>
    <t>202 25511 05 0000 150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</si>
  <si>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</si>
  <si>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</si>
  <si>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</si>
  <si>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</si>
  <si>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Доходы бюджета Брасовского муниципального района  Брянской области на 2024 год и на плановый период 2025 и 2026 годов</t>
  </si>
  <si>
    <t>101 02140 01 0000 110</t>
  </si>
  <si>
    <t>101 02130 01 0000 110</t>
  </si>
  <si>
    <t>116 01120 01 0000 140</t>
  </si>
  <si>
    <t>116 01123 01 0000 140</t>
  </si>
  <si>
    <t>к решению районного Совета  народных депутатов "О бюджете Брасовского муниципального района Брянской области на 2024 год и на плановый период 2025 и 2026 годов"</t>
  </si>
  <si>
    <t>202 25467 05 0000 150</t>
  </si>
  <si>
    <t>202 25467 00 0000 150</t>
  </si>
  <si>
    <t>202 25513 00 0000 150</t>
  </si>
  <si>
    <t>202 25513 05 0000 150</t>
  </si>
  <si>
    <t>202 45179 00 0000 150</t>
  </si>
  <si>
    <t>202 45179 05 0000 150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</si>
  <si>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</si>
  <si>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человек" классификации доходов бюджетов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</si>
  <si>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</si>
  <si>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типа" классификации доходов бюджетов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</si>
  <si>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</si>
  <si>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 классификации доходов бюджетов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</si>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</sst>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0" fontId="19" fillId="0" borderId="60" xfId="19" applyNumberFormat="1" applyFont="1" applyBorder="1" applyProtection="1"/>
    <xf numFmtId="4" fontId="19" fillId="0" borderId="60" xfId="57" applyNumberFormat="1" applyFont="1" applyBorder="1" applyProtection="1"/>
    <xf numFmtId="0" fontId="19" fillId="0" borderId="22" xfId="53" applyNumberFormat="1" applyFont="1" applyAlignment="1" applyProtection="1">
      <alignment horizontal="left" wrapText="1"/>
    </xf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49" fontId="19" fillId="0" borderId="16" xfId="55" applyNumberFormat="1" applyFont="1" applyAlignment="1" applyProtection="1">
      <alignment horizontal="center"/>
    </xf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19" fillId="0" borderId="60" xfId="57" applyNumberFormat="1" applyFont="1" applyBorder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1" xfId="7" applyNumberFormat="1" applyFont="1" applyBorder="1" applyProtection="1"/>
    <xf numFmtId="4" fontId="19" fillId="0" borderId="27" xfId="42" applyNumberFormat="1" applyFont="1" applyBorder="1" applyProtection="1">
      <alignment horizontal="right"/>
    </xf>
    <xf numFmtId="4" fontId="19" fillId="0" borderId="29" xfId="42" applyNumberFormat="1" applyFont="1" applyBorder="1" applyProtection="1">
      <alignment horizontal="right"/>
    </xf>
    <xf numFmtId="4" fontId="19" fillId="0" borderId="61" xfId="7" applyNumberFormat="1" applyFont="1" applyBorder="1" applyProtection="1"/>
    <xf numFmtId="4" fontId="19" fillId="0" borderId="18" xfId="42" applyNumberFormat="1" applyFont="1" applyBorder="1" applyProtection="1">
      <alignment horizontal="right"/>
    </xf>
    <xf numFmtId="4" fontId="19" fillId="0" borderId="60" xfId="42" applyNumberFormat="1" applyFont="1" applyBorder="1" applyProtection="1">
      <alignment horizontal="right"/>
    </xf>
    <xf numFmtId="0" fontId="23" fillId="0" borderId="0" xfId="0" applyFont="1" applyAlignment="1">
      <alignment horizontal="justify" vertical="center"/>
    </xf>
    <xf numFmtId="0" fontId="23" fillId="0" borderId="1" xfId="0" applyFont="1" applyBorder="1" applyAlignment="1">
      <alignment wrapText="1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"/>
  <sheetViews>
    <sheetView tabSelected="1" topLeftCell="A133" zoomScaleNormal="100" zoomScaleSheetLayoutView="70" zoomScalePageLayoutView="70" workbookViewId="0">
      <selection activeCell="D124" sqref="D124"/>
    </sheetView>
  </sheetViews>
  <sheetFormatPr defaultRowHeight="15" x14ac:dyDescent="0.25"/>
  <cols>
    <col min="1" max="1" width="17.85546875" style="26" customWidth="1"/>
    <col min="2" max="2" width="48.5703125" style="1" customWidth="1"/>
    <col min="3" max="3" width="14" style="1" customWidth="1"/>
    <col min="4" max="4" width="13.5703125" style="1" customWidth="1"/>
    <col min="5" max="5" width="11.7109375" style="1" customWidth="1"/>
    <col min="6" max="16384" width="9.140625" style="1"/>
  </cols>
  <sheetData>
    <row r="1" spans="1:6" ht="22.5" customHeight="1" x14ac:dyDescent="0.25">
      <c r="A1" s="22"/>
      <c r="B1" s="8"/>
      <c r="C1" s="35" t="s">
        <v>113</v>
      </c>
      <c r="D1" s="35"/>
      <c r="E1" s="35"/>
      <c r="F1" s="2"/>
    </row>
    <row r="2" spans="1:6" ht="8.25" customHeight="1" x14ac:dyDescent="0.25">
      <c r="A2" s="22"/>
      <c r="B2" s="8"/>
      <c r="C2" s="35" t="s">
        <v>243</v>
      </c>
      <c r="D2" s="35"/>
      <c r="E2" s="35"/>
      <c r="F2" s="9"/>
    </row>
    <row r="3" spans="1:6" ht="25.5" customHeight="1" x14ac:dyDescent="0.25">
      <c r="A3" s="22"/>
      <c r="B3" s="8"/>
      <c r="C3" s="35"/>
      <c r="D3" s="35"/>
      <c r="E3" s="35"/>
      <c r="F3" s="10"/>
    </row>
    <row r="4" spans="1:6" ht="48" customHeight="1" x14ac:dyDescent="0.25">
      <c r="A4" s="22"/>
      <c r="B4" s="8"/>
      <c r="C4" s="35"/>
      <c r="D4" s="35"/>
      <c r="E4" s="35"/>
      <c r="F4" s="11"/>
    </row>
    <row r="5" spans="1:6" ht="14.1" customHeight="1" x14ac:dyDescent="0.25">
      <c r="A5" s="22"/>
      <c r="B5" s="8"/>
      <c r="C5" s="8"/>
      <c r="D5" s="8"/>
      <c r="E5" s="8"/>
      <c r="F5" s="11"/>
    </row>
    <row r="6" spans="1:6" ht="34.5" customHeight="1" x14ac:dyDescent="0.25">
      <c r="A6" s="36" t="s">
        <v>238</v>
      </c>
      <c r="B6" s="36"/>
      <c r="C6" s="36"/>
      <c r="D6" s="36"/>
      <c r="E6" s="36"/>
      <c r="F6" s="11"/>
    </row>
    <row r="7" spans="1:6" ht="24.75" customHeight="1" x14ac:dyDescent="0.25">
      <c r="A7" s="23"/>
      <c r="B7" s="2"/>
      <c r="C7" s="6"/>
      <c r="D7" s="3"/>
      <c r="E7" s="4"/>
    </row>
    <row r="8" spans="1:6" ht="12.75" customHeight="1" x14ac:dyDescent="0.25">
      <c r="A8" s="23"/>
      <c r="B8" s="2"/>
      <c r="C8" s="6"/>
      <c r="D8" s="3"/>
      <c r="E8" s="18" t="s">
        <v>114</v>
      </c>
    </row>
    <row r="9" spans="1:6" ht="66" customHeight="1" x14ac:dyDescent="0.25">
      <c r="A9" s="19" t="s">
        <v>0</v>
      </c>
      <c r="B9" s="19" t="s">
        <v>1</v>
      </c>
      <c r="C9" s="19" t="s">
        <v>228</v>
      </c>
      <c r="D9" s="19" t="s">
        <v>229</v>
      </c>
      <c r="E9" s="19" t="s">
        <v>256</v>
      </c>
      <c r="F9" s="12"/>
    </row>
    <row r="10" spans="1:6" x14ac:dyDescent="0.25">
      <c r="A10" s="21" t="s">
        <v>115</v>
      </c>
      <c r="B10" s="17" t="s">
        <v>2</v>
      </c>
      <c r="C10" s="13">
        <f>C11+C20+C30+C37+C42+C56+C61+C65+C69</f>
        <v>125321600</v>
      </c>
      <c r="D10" s="13">
        <f>D11+D20+D30+D37+D42+D56+D61+D65+D69</f>
        <v>132083000</v>
      </c>
      <c r="E10" s="13">
        <f>E11+E20+E30+E37+E42+E56+E61+E65+E69</f>
        <v>141902600</v>
      </c>
    </row>
    <row r="11" spans="1:6" x14ac:dyDescent="0.25">
      <c r="A11" s="21" t="s">
        <v>116</v>
      </c>
      <c r="B11" s="17" t="s">
        <v>3</v>
      </c>
      <c r="C11" s="13">
        <f>C12</f>
        <v>111538200</v>
      </c>
      <c r="D11" s="13">
        <f t="shared" ref="D11:E11" si="0">D12</f>
        <v>117823000</v>
      </c>
      <c r="E11" s="13">
        <f t="shared" si="0"/>
        <v>127172800</v>
      </c>
    </row>
    <row r="12" spans="1:6" x14ac:dyDescent="0.25">
      <c r="A12" s="21" t="s">
        <v>117</v>
      </c>
      <c r="B12" s="17" t="s">
        <v>4</v>
      </c>
      <c r="C12" s="13">
        <f>C13+C14+C15+C16+C17+C18+C19</f>
        <v>111538200</v>
      </c>
      <c r="D12" s="13">
        <f t="shared" ref="D12:E12" si="1">D13+D14+D15+D16+D17+D18+D19</f>
        <v>117823000</v>
      </c>
      <c r="E12" s="13">
        <f t="shared" si="1"/>
        <v>127172800</v>
      </c>
    </row>
    <row r="13" spans="1:6" ht="60.75" x14ac:dyDescent="0.25">
      <c r="A13" s="21" t="s">
        <v>118</v>
      </c>
      <c r="B13" s="17" t="s">
        <v>5</v>
      </c>
      <c r="C13" s="13">
        <v>103967200</v>
      </c>
      <c r="D13" s="14">
        <v>109781000</v>
      </c>
      <c r="E13" s="20">
        <v>118629800</v>
      </c>
    </row>
    <row r="14" spans="1:6" ht="84.75" x14ac:dyDescent="0.25">
      <c r="A14" s="21" t="s">
        <v>119</v>
      </c>
      <c r="B14" s="17" t="s">
        <v>6</v>
      </c>
      <c r="C14" s="13">
        <v>276000</v>
      </c>
      <c r="D14" s="14">
        <v>298000</v>
      </c>
      <c r="E14" s="20">
        <v>322000</v>
      </c>
    </row>
    <row r="15" spans="1:6" ht="36.75" x14ac:dyDescent="0.25">
      <c r="A15" s="21" t="s">
        <v>120</v>
      </c>
      <c r="B15" s="17" t="s">
        <v>7</v>
      </c>
      <c r="C15" s="13">
        <v>702000</v>
      </c>
      <c r="D15" s="14">
        <v>758000</v>
      </c>
      <c r="E15" s="20">
        <v>819000</v>
      </c>
    </row>
    <row r="16" spans="1:6" ht="72.75" x14ac:dyDescent="0.25">
      <c r="A16" s="21" t="s">
        <v>121</v>
      </c>
      <c r="B16" s="17" t="s">
        <v>8</v>
      </c>
      <c r="C16" s="13">
        <v>54000</v>
      </c>
      <c r="D16" s="14">
        <v>58000</v>
      </c>
      <c r="E16" s="20">
        <v>63000</v>
      </c>
    </row>
    <row r="17" spans="1:5" ht="72.75" x14ac:dyDescent="0.25">
      <c r="A17" s="21" t="s">
        <v>122</v>
      </c>
      <c r="B17" s="17" t="s">
        <v>9</v>
      </c>
      <c r="C17" s="28">
        <v>421000</v>
      </c>
      <c r="D17" s="29">
        <v>455000</v>
      </c>
      <c r="E17" s="30">
        <v>491000</v>
      </c>
    </row>
    <row r="18" spans="1:5" ht="39.75" customHeight="1" x14ac:dyDescent="0.25">
      <c r="A18" s="21" t="s">
        <v>240</v>
      </c>
      <c r="B18" s="33" t="s">
        <v>257</v>
      </c>
      <c r="C18" s="32">
        <v>1131000</v>
      </c>
      <c r="D18" s="32">
        <v>1197000</v>
      </c>
      <c r="E18" s="20">
        <v>1266000</v>
      </c>
    </row>
    <row r="19" spans="1:5" ht="45" customHeight="1" x14ac:dyDescent="0.25">
      <c r="A19" s="21" t="s">
        <v>239</v>
      </c>
      <c r="B19" s="33" t="s">
        <v>258</v>
      </c>
      <c r="C19" s="32">
        <v>4987000</v>
      </c>
      <c r="D19" s="32">
        <v>5276000</v>
      </c>
      <c r="E19" s="20">
        <v>5582000</v>
      </c>
    </row>
    <row r="20" spans="1:5" ht="45" customHeight="1" x14ac:dyDescent="0.25">
      <c r="A20" s="21" t="s">
        <v>123</v>
      </c>
      <c r="B20" s="17" t="s">
        <v>10</v>
      </c>
      <c r="C20" s="31">
        <f>C21</f>
        <v>3719900</v>
      </c>
      <c r="D20" s="31">
        <f t="shared" ref="D20:E20" si="2">D21</f>
        <v>3797000</v>
      </c>
      <c r="E20" s="31">
        <f t="shared" si="2"/>
        <v>3818800</v>
      </c>
    </row>
    <row r="21" spans="1:5" ht="24.75" x14ac:dyDescent="0.25">
      <c r="A21" s="21" t="s">
        <v>124</v>
      </c>
      <c r="B21" s="17" t="s">
        <v>11</v>
      </c>
      <c r="C21" s="13">
        <f>C22+C24+C26+C28</f>
        <v>3719900</v>
      </c>
      <c r="D21" s="13">
        <f t="shared" ref="D21:E21" si="3">D22+D24+D26+D28</f>
        <v>3797000</v>
      </c>
      <c r="E21" s="13">
        <f t="shared" si="3"/>
        <v>3818800</v>
      </c>
    </row>
    <row r="22" spans="1:5" ht="60.75" x14ac:dyDescent="0.25">
      <c r="A22" s="21" t="s">
        <v>125</v>
      </c>
      <c r="B22" s="17" t="s">
        <v>12</v>
      </c>
      <c r="C22" s="13">
        <f>C23</f>
        <v>1940100</v>
      </c>
      <c r="D22" s="13">
        <f t="shared" ref="D22:E22" si="4">D23</f>
        <v>1975400</v>
      </c>
      <c r="E22" s="13">
        <f t="shared" si="4"/>
        <v>1989200</v>
      </c>
    </row>
    <row r="23" spans="1:5" ht="84.75" x14ac:dyDescent="0.25">
      <c r="A23" s="21" t="s">
        <v>126</v>
      </c>
      <c r="B23" s="17" t="s">
        <v>13</v>
      </c>
      <c r="C23" s="13">
        <v>1940100</v>
      </c>
      <c r="D23" s="14">
        <v>1975400</v>
      </c>
      <c r="E23" s="20">
        <v>1989200</v>
      </c>
    </row>
    <row r="24" spans="1:5" ht="72.75" x14ac:dyDescent="0.25">
      <c r="A24" s="21" t="s">
        <v>127</v>
      </c>
      <c r="B24" s="17" t="s">
        <v>14</v>
      </c>
      <c r="C24" s="13">
        <f>C25</f>
        <v>9200</v>
      </c>
      <c r="D24" s="13">
        <f t="shared" ref="D24:E24" si="5">D25</f>
        <v>10400</v>
      </c>
      <c r="E24" s="13">
        <f t="shared" si="5"/>
        <v>10600</v>
      </c>
    </row>
    <row r="25" spans="1:5" ht="108.75" x14ac:dyDescent="0.25">
      <c r="A25" s="21" t="s">
        <v>128</v>
      </c>
      <c r="B25" s="17" t="s">
        <v>15</v>
      </c>
      <c r="C25" s="13">
        <v>9200</v>
      </c>
      <c r="D25" s="14">
        <v>10400</v>
      </c>
      <c r="E25" s="20">
        <v>10600</v>
      </c>
    </row>
    <row r="26" spans="1:5" ht="60.75" x14ac:dyDescent="0.25">
      <c r="A26" s="21" t="s">
        <v>129</v>
      </c>
      <c r="B26" s="17" t="s">
        <v>16</v>
      </c>
      <c r="C26" s="13">
        <f>C27</f>
        <v>2011700</v>
      </c>
      <c r="D26" s="13">
        <f t="shared" ref="D26:E26" si="6">D27</f>
        <v>2056800</v>
      </c>
      <c r="E26" s="13">
        <f t="shared" si="6"/>
        <v>2071700</v>
      </c>
    </row>
    <row r="27" spans="1:5" ht="96.75" x14ac:dyDescent="0.25">
      <c r="A27" s="21" t="s">
        <v>130</v>
      </c>
      <c r="B27" s="17" t="s">
        <v>17</v>
      </c>
      <c r="C27" s="13">
        <v>2011700</v>
      </c>
      <c r="D27" s="14">
        <v>2056800</v>
      </c>
      <c r="E27" s="20">
        <v>2071700</v>
      </c>
    </row>
    <row r="28" spans="1:5" ht="60.75" x14ac:dyDescent="0.25">
      <c r="A28" s="21" t="s">
        <v>131</v>
      </c>
      <c r="B28" s="17" t="s">
        <v>18</v>
      </c>
      <c r="C28" s="13">
        <f>C29</f>
        <v>-241100</v>
      </c>
      <c r="D28" s="13">
        <f t="shared" ref="D28:E28" si="7">D29</f>
        <v>-245600</v>
      </c>
      <c r="E28" s="13">
        <f t="shared" si="7"/>
        <v>-252700</v>
      </c>
    </row>
    <row r="29" spans="1:5" ht="87" customHeight="1" x14ac:dyDescent="0.25">
      <c r="A29" s="21" t="s">
        <v>132</v>
      </c>
      <c r="B29" s="17" t="s">
        <v>19</v>
      </c>
      <c r="C29" s="13">
        <v>-241100</v>
      </c>
      <c r="D29" s="14">
        <v>-245600</v>
      </c>
      <c r="E29" s="20">
        <v>-252700</v>
      </c>
    </row>
    <row r="30" spans="1:5" x14ac:dyDescent="0.25">
      <c r="A30" s="21" t="s">
        <v>133</v>
      </c>
      <c r="B30" s="17" t="s">
        <v>20</v>
      </c>
      <c r="C30" s="13">
        <f>C31+C33+C35</f>
        <v>4885000</v>
      </c>
      <c r="D30" s="13">
        <f t="shared" ref="D30:E30" si="8">D31+D33+D35</f>
        <v>5193000</v>
      </c>
      <c r="E30" s="13">
        <f t="shared" si="8"/>
        <v>5543000</v>
      </c>
    </row>
    <row r="31" spans="1:5" ht="24.75" x14ac:dyDescent="0.25">
      <c r="A31" s="21" t="s">
        <v>134</v>
      </c>
      <c r="B31" s="17" t="s">
        <v>21</v>
      </c>
      <c r="C31" s="13">
        <f>C32</f>
        <v>7000</v>
      </c>
      <c r="D31" s="13">
        <f t="shared" ref="D31:E31" si="9">D32</f>
        <v>7000</v>
      </c>
      <c r="E31" s="13">
        <f t="shared" si="9"/>
        <v>6000</v>
      </c>
    </row>
    <row r="32" spans="1:5" ht="24.75" x14ac:dyDescent="0.25">
      <c r="A32" s="21" t="s">
        <v>135</v>
      </c>
      <c r="B32" s="17" t="s">
        <v>21</v>
      </c>
      <c r="C32" s="13">
        <v>7000</v>
      </c>
      <c r="D32" s="14">
        <v>7000</v>
      </c>
      <c r="E32" s="20">
        <v>6000</v>
      </c>
    </row>
    <row r="33" spans="1:5" x14ac:dyDescent="0.25">
      <c r="A33" s="21" t="s">
        <v>136</v>
      </c>
      <c r="B33" s="17" t="s">
        <v>22</v>
      </c>
      <c r="C33" s="13">
        <f>C34</f>
        <v>1945000</v>
      </c>
      <c r="D33" s="13">
        <f t="shared" ref="D33:E33" si="10">D34</f>
        <v>2068000</v>
      </c>
      <c r="E33" s="13">
        <f t="shared" si="10"/>
        <v>2213000</v>
      </c>
    </row>
    <row r="34" spans="1:5" x14ac:dyDescent="0.25">
      <c r="A34" s="21" t="s">
        <v>137</v>
      </c>
      <c r="B34" s="17" t="s">
        <v>22</v>
      </c>
      <c r="C34" s="13">
        <v>1945000</v>
      </c>
      <c r="D34" s="14">
        <v>2068000</v>
      </c>
      <c r="E34" s="20">
        <v>2213000</v>
      </c>
    </row>
    <row r="35" spans="1:5" ht="24.75" x14ac:dyDescent="0.25">
      <c r="A35" s="21" t="s">
        <v>138</v>
      </c>
      <c r="B35" s="17" t="s">
        <v>23</v>
      </c>
      <c r="C35" s="13">
        <f>C36</f>
        <v>2933000</v>
      </c>
      <c r="D35" s="13">
        <f t="shared" ref="D35:E35" si="11">D36</f>
        <v>3118000</v>
      </c>
      <c r="E35" s="13">
        <f t="shared" si="11"/>
        <v>3324000</v>
      </c>
    </row>
    <row r="36" spans="1:5" ht="36.75" x14ac:dyDescent="0.25">
      <c r="A36" s="21" t="s">
        <v>139</v>
      </c>
      <c r="B36" s="17" t="s">
        <v>24</v>
      </c>
      <c r="C36" s="13">
        <v>2933000</v>
      </c>
      <c r="D36" s="14">
        <v>3118000</v>
      </c>
      <c r="E36" s="20">
        <v>3324000</v>
      </c>
    </row>
    <row r="37" spans="1:5" x14ac:dyDescent="0.25">
      <c r="A37" s="21" t="s">
        <v>140</v>
      </c>
      <c r="B37" s="17" t="s">
        <v>25</v>
      </c>
      <c r="C37" s="13">
        <f>C38+C40</f>
        <v>1846000</v>
      </c>
      <c r="D37" s="13">
        <f t="shared" ref="D37:E37" si="12">D38+D40</f>
        <v>1938000</v>
      </c>
      <c r="E37" s="13">
        <f t="shared" si="12"/>
        <v>2035000</v>
      </c>
    </row>
    <row r="38" spans="1:5" ht="24.75" x14ac:dyDescent="0.25">
      <c r="A38" s="21" t="s">
        <v>141</v>
      </c>
      <c r="B38" s="17" t="s">
        <v>26</v>
      </c>
      <c r="C38" s="13">
        <f>C39</f>
        <v>1846000</v>
      </c>
      <c r="D38" s="13">
        <f t="shared" ref="D38:E38" si="13">D39</f>
        <v>1938000</v>
      </c>
      <c r="E38" s="13">
        <f t="shared" si="13"/>
        <v>2035000</v>
      </c>
    </row>
    <row r="39" spans="1:5" ht="36.75" x14ac:dyDescent="0.25">
      <c r="A39" s="21" t="s">
        <v>142</v>
      </c>
      <c r="B39" s="17" t="s">
        <v>27</v>
      </c>
      <c r="C39" s="13">
        <v>1846000</v>
      </c>
      <c r="D39" s="14">
        <v>1938000</v>
      </c>
      <c r="E39" s="20">
        <v>2035000</v>
      </c>
    </row>
    <row r="40" spans="1:5" ht="24.75" x14ac:dyDescent="0.25">
      <c r="A40" s="21" t="s">
        <v>143</v>
      </c>
      <c r="B40" s="17" t="s">
        <v>28</v>
      </c>
      <c r="C40" s="13">
        <f>C41</f>
        <v>0</v>
      </c>
      <c r="D40" s="13">
        <f t="shared" ref="D40:E40" si="14">D41</f>
        <v>0</v>
      </c>
      <c r="E40" s="13">
        <f t="shared" si="14"/>
        <v>0</v>
      </c>
    </row>
    <row r="41" spans="1:5" ht="24.75" x14ac:dyDescent="0.25">
      <c r="A41" s="21" t="s">
        <v>144</v>
      </c>
      <c r="B41" s="17" t="s">
        <v>29</v>
      </c>
      <c r="C41" s="13">
        <v>0</v>
      </c>
      <c r="D41" s="14">
        <v>0</v>
      </c>
      <c r="E41" s="20">
        <v>0</v>
      </c>
    </row>
    <row r="42" spans="1:5" ht="36.75" x14ac:dyDescent="0.25">
      <c r="A42" s="21" t="s">
        <v>145</v>
      </c>
      <c r="B42" s="17" t="s">
        <v>30</v>
      </c>
      <c r="C42" s="13">
        <f>C43+C45+C53</f>
        <v>2522300</v>
      </c>
      <c r="D42" s="13">
        <f t="shared" ref="D42:E42" si="15">D43+D45+D53</f>
        <v>2521800</v>
      </c>
      <c r="E42" s="13">
        <f t="shared" si="15"/>
        <v>2521800</v>
      </c>
    </row>
    <row r="43" spans="1:5" ht="60.75" x14ac:dyDescent="0.25">
      <c r="A43" s="21" t="s">
        <v>146</v>
      </c>
      <c r="B43" s="17" t="s">
        <v>31</v>
      </c>
      <c r="C43" s="13">
        <f>C44</f>
        <v>1500</v>
      </c>
      <c r="D43" s="13">
        <f t="shared" ref="D43" si="16">D44</f>
        <v>1000</v>
      </c>
      <c r="E43" s="13">
        <v>1000</v>
      </c>
    </row>
    <row r="44" spans="1:5" ht="48.75" x14ac:dyDescent="0.25">
      <c r="A44" s="21" t="s">
        <v>147</v>
      </c>
      <c r="B44" s="17" t="s">
        <v>32</v>
      </c>
      <c r="C44" s="13">
        <v>1500</v>
      </c>
      <c r="D44" s="14">
        <v>1000</v>
      </c>
      <c r="E44" s="20">
        <v>1000</v>
      </c>
    </row>
    <row r="45" spans="1:5" ht="72.75" x14ac:dyDescent="0.25">
      <c r="A45" s="21" t="s">
        <v>148</v>
      </c>
      <c r="B45" s="17" t="s">
        <v>33</v>
      </c>
      <c r="C45" s="13">
        <f>C46+C51+C49</f>
        <v>2515800</v>
      </c>
      <c r="D45" s="13">
        <f t="shared" ref="D45:E45" si="17">D46+D51+D49</f>
        <v>2515800</v>
      </c>
      <c r="E45" s="13">
        <f t="shared" si="17"/>
        <v>2515800</v>
      </c>
    </row>
    <row r="46" spans="1:5" ht="48.75" x14ac:dyDescent="0.25">
      <c r="A46" s="21" t="s">
        <v>149</v>
      </c>
      <c r="B46" s="17" t="s">
        <v>34</v>
      </c>
      <c r="C46" s="13">
        <f>C47+C48</f>
        <v>2500000</v>
      </c>
      <c r="D46" s="13">
        <f t="shared" ref="D46:E46" si="18">D47+D48</f>
        <v>2500000</v>
      </c>
      <c r="E46" s="13">
        <f t="shared" si="18"/>
        <v>2500000</v>
      </c>
    </row>
    <row r="47" spans="1:5" ht="72.75" x14ac:dyDescent="0.25">
      <c r="A47" s="21" t="s">
        <v>150</v>
      </c>
      <c r="B47" s="17" t="s">
        <v>35</v>
      </c>
      <c r="C47" s="13">
        <v>1250000</v>
      </c>
      <c r="D47" s="14">
        <v>1250000</v>
      </c>
      <c r="E47" s="20">
        <v>1250000</v>
      </c>
    </row>
    <row r="48" spans="1:5" ht="60.75" x14ac:dyDescent="0.25">
      <c r="A48" s="21" t="s">
        <v>151</v>
      </c>
      <c r="B48" s="17" t="s">
        <v>36</v>
      </c>
      <c r="C48" s="13">
        <v>1250000</v>
      </c>
      <c r="D48" s="14">
        <v>1250000</v>
      </c>
      <c r="E48" s="20">
        <v>1250000</v>
      </c>
    </row>
    <row r="49" spans="1:5" ht="72.75" x14ac:dyDescent="0.25">
      <c r="A49" s="21" t="s">
        <v>152</v>
      </c>
      <c r="B49" s="17" t="s">
        <v>37</v>
      </c>
      <c r="C49" s="13">
        <f>C50</f>
        <v>15800</v>
      </c>
      <c r="D49" s="13">
        <f t="shared" ref="D49:E49" si="19">D50</f>
        <v>15800</v>
      </c>
      <c r="E49" s="13">
        <f t="shared" si="19"/>
        <v>15800</v>
      </c>
    </row>
    <row r="50" spans="1:5" ht="60.75" x14ac:dyDescent="0.25">
      <c r="A50" s="21" t="s">
        <v>153</v>
      </c>
      <c r="B50" s="17" t="s">
        <v>38</v>
      </c>
      <c r="C50" s="13">
        <v>15800</v>
      </c>
      <c r="D50" s="14">
        <v>15800</v>
      </c>
      <c r="E50" s="20">
        <v>15800</v>
      </c>
    </row>
    <row r="51" spans="1:5" ht="36.75" x14ac:dyDescent="0.25">
      <c r="A51" s="21" t="s">
        <v>154</v>
      </c>
      <c r="B51" s="17" t="s">
        <v>39</v>
      </c>
      <c r="C51" s="13">
        <f>C52</f>
        <v>0</v>
      </c>
      <c r="D51" s="13">
        <f t="shared" ref="D51:E51" si="20">D52</f>
        <v>0</v>
      </c>
      <c r="E51" s="13">
        <f t="shared" si="20"/>
        <v>0</v>
      </c>
    </row>
    <row r="52" spans="1:5" ht="24.75" x14ac:dyDescent="0.25">
      <c r="A52" s="21" t="s">
        <v>155</v>
      </c>
      <c r="B52" s="17" t="s">
        <v>40</v>
      </c>
      <c r="C52" s="13">
        <v>0</v>
      </c>
      <c r="D52" s="14">
        <v>0</v>
      </c>
      <c r="E52" s="20">
        <v>0</v>
      </c>
    </row>
    <row r="53" spans="1:5" ht="59.25" customHeight="1" x14ac:dyDescent="0.25">
      <c r="A53" s="21" t="s">
        <v>156</v>
      </c>
      <c r="B53" s="17" t="s">
        <v>41</v>
      </c>
      <c r="C53" s="13">
        <f>C54</f>
        <v>5000</v>
      </c>
      <c r="D53" s="13">
        <f t="shared" ref="D53:E54" si="21">D54</f>
        <v>5000</v>
      </c>
      <c r="E53" s="13">
        <f t="shared" si="21"/>
        <v>5000</v>
      </c>
    </row>
    <row r="54" spans="1:5" ht="64.5" customHeight="1" x14ac:dyDescent="0.25">
      <c r="A54" s="21" t="s">
        <v>157</v>
      </c>
      <c r="B54" s="17" t="s">
        <v>42</v>
      </c>
      <c r="C54" s="13">
        <f>C55</f>
        <v>5000</v>
      </c>
      <c r="D54" s="13">
        <f t="shared" si="21"/>
        <v>5000</v>
      </c>
      <c r="E54" s="13">
        <f t="shared" si="21"/>
        <v>5000</v>
      </c>
    </row>
    <row r="55" spans="1:5" ht="60.75" x14ac:dyDescent="0.25">
      <c r="A55" s="21" t="s">
        <v>158</v>
      </c>
      <c r="B55" s="17" t="s">
        <v>43</v>
      </c>
      <c r="C55" s="13">
        <v>5000</v>
      </c>
      <c r="D55" s="14">
        <v>5000</v>
      </c>
      <c r="E55" s="20">
        <v>5000</v>
      </c>
    </row>
    <row r="56" spans="1:5" ht="24.75" x14ac:dyDescent="0.25">
      <c r="A56" s="21" t="s">
        <v>159</v>
      </c>
      <c r="B56" s="17" t="s">
        <v>44</v>
      </c>
      <c r="C56" s="13">
        <f>C57</f>
        <v>54000</v>
      </c>
      <c r="D56" s="13">
        <f t="shared" ref="D56:E56" si="22">D57</f>
        <v>54000</v>
      </c>
      <c r="E56" s="13">
        <f t="shared" si="22"/>
        <v>55000</v>
      </c>
    </row>
    <row r="57" spans="1:5" x14ac:dyDescent="0.25">
      <c r="A57" s="21" t="s">
        <v>160</v>
      </c>
      <c r="B57" s="17" t="s">
        <v>45</v>
      </c>
      <c r="C57" s="13">
        <f>C58+C59</f>
        <v>54000</v>
      </c>
      <c r="D57" s="13">
        <f t="shared" ref="D57:E57" si="23">D58+D59</f>
        <v>54000</v>
      </c>
      <c r="E57" s="13">
        <f t="shared" si="23"/>
        <v>55000</v>
      </c>
    </row>
    <row r="58" spans="1:5" ht="24.75" x14ac:dyDescent="0.25">
      <c r="A58" s="21" t="s">
        <v>161</v>
      </c>
      <c r="B58" s="17" t="s">
        <v>46</v>
      </c>
      <c r="C58" s="13">
        <v>48000</v>
      </c>
      <c r="D58" s="13">
        <v>48000</v>
      </c>
      <c r="E58" s="13">
        <v>49000</v>
      </c>
    </row>
    <row r="59" spans="1:5" x14ac:dyDescent="0.25">
      <c r="A59" s="21" t="s">
        <v>162</v>
      </c>
      <c r="B59" s="17" t="s">
        <v>47</v>
      </c>
      <c r="C59" s="13">
        <f>C60</f>
        <v>6000</v>
      </c>
      <c r="D59" s="13">
        <f t="shared" ref="D59:E59" si="24">D60</f>
        <v>6000</v>
      </c>
      <c r="E59" s="13">
        <f t="shared" si="24"/>
        <v>6000</v>
      </c>
    </row>
    <row r="60" spans="1:5" x14ac:dyDescent="0.25">
      <c r="A60" s="21" t="s">
        <v>163</v>
      </c>
      <c r="B60" s="17" t="s">
        <v>48</v>
      </c>
      <c r="C60" s="13">
        <v>6000</v>
      </c>
      <c r="D60" s="13">
        <v>6000</v>
      </c>
      <c r="E60" s="13">
        <v>6000</v>
      </c>
    </row>
    <row r="61" spans="1:5" ht="24.75" x14ac:dyDescent="0.25">
      <c r="A61" s="21" t="s">
        <v>164</v>
      </c>
      <c r="B61" s="17" t="s">
        <v>49</v>
      </c>
      <c r="C61" s="13">
        <f>C62</f>
        <v>33000</v>
      </c>
      <c r="D61" s="13">
        <f t="shared" ref="D61:E63" si="25">D62</f>
        <v>33000</v>
      </c>
      <c r="E61" s="13">
        <f t="shared" si="25"/>
        <v>33000</v>
      </c>
    </row>
    <row r="62" spans="1:5" x14ac:dyDescent="0.25">
      <c r="A62" s="21" t="s">
        <v>165</v>
      </c>
      <c r="B62" s="17" t="s">
        <v>50</v>
      </c>
      <c r="C62" s="13">
        <f>C63</f>
        <v>33000</v>
      </c>
      <c r="D62" s="13">
        <f t="shared" si="25"/>
        <v>33000</v>
      </c>
      <c r="E62" s="13">
        <f t="shared" si="25"/>
        <v>33000</v>
      </c>
    </row>
    <row r="63" spans="1:5" ht="24.75" x14ac:dyDescent="0.25">
      <c r="A63" s="21" t="s">
        <v>166</v>
      </c>
      <c r="B63" s="17" t="s">
        <v>51</v>
      </c>
      <c r="C63" s="13">
        <f>C64</f>
        <v>33000</v>
      </c>
      <c r="D63" s="13">
        <f t="shared" si="25"/>
        <v>33000</v>
      </c>
      <c r="E63" s="13">
        <f t="shared" si="25"/>
        <v>33000</v>
      </c>
    </row>
    <row r="64" spans="1:5" ht="36.75" x14ac:dyDescent="0.25">
      <c r="A64" s="21" t="s">
        <v>167</v>
      </c>
      <c r="B64" s="17" t="s">
        <v>52</v>
      </c>
      <c r="C64" s="13">
        <v>33000</v>
      </c>
      <c r="D64" s="14">
        <v>33000</v>
      </c>
      <c r="E64" s="20">
        <v>33000</v>
      </c>
    </row>
    <row r="65" spans="1:5" ht="24.75" x14ac:dyDescent="0.25">
      <c r="A65" s="21" t="s">
        <v>168</v>
      </c>
      <c r="B65" s="17" t="s">
        <v>53</v>
      </c>
      <c r="C65" s="13">
        <f>C66</f>
        <v>300000</v>
      </c>
      <c r="D65" s="13">
        <f t="shared" ref="D65:E65" si="26">D66</f>
        <v>300000</v>
      </c>
      <c r="E65" s="13">
        <f t="shared" si="26"/>
        <v>300000</v>
      </c>
    </row>
    <row r="66" spans="1:5" ht="24.75" x14ac:dyDescent="0.25">
      <c r="A66" s="21" t="s">
        <v>169</v>
      </c>
      <c r="B66" s="17" t="s">
        <v>54</v>
      </c>
      <c r="C66" s="13">
        <f>C67</f>
        <v>300000</v>
      </c>
      <c r="D66" s="13">
        <f t="shared" ref="D66:E66" si="27">D67</f>
        <v>300000</v>
      </c>
      <c r="E66" s="13">
        <f t="shared" si="27"/>
        <v>300000</v>
      </c>
    </row>
    <row r="67" spans="1:5" ht="22.5" customHeight="1" x14ac:dyDescent="0.25">
      <c r="A67" s="21" t="s">
        <v>170</v>
      </c>
      <c r="B67" s="17" t="s">
        <v>55</v>
      </c>
      <c r="C67" s="13">
        <f>C68</f>
        <v>300000</v>
      </c>
      <c r="D67" s="13">
        <f t="shared" ref="D67:E67" si="28">D68</f>
        <v>300000</v>
      </c>
      <c r="E67" s="13">
        <f t="shared" si="28"/>
        <v>300000</v>
      </c>
    </row>
    <row r="68" spans="1:5" ht="36.75" x14ac:dyDescent="0.25">
      <c r="A68" s="21" t="s">
        <v>171</v>
      </c>
      <c r="B68" s="17" t="s">
        <v>56</v>
      </c>
      <c r="C68" s="13">
        <v>300000</v>
      </c>
      <c r="D68" s="14">
        <v>300000</v>
      </c>
      <c r="E68" s="20">
        <v>300000</v>
      </c>
    </row>
    <row r="69" spans="1:5" x14ac:dyDescent="0.25">
      <c r="A69" s="21" t="s">
        <v>172</v>
      </c>
      <c r="B69" s="17" t="s">
        <v>57</v>
      </c>
      <c r="C69" s="13">
        <f>C70+C93+C91</f>
        <v>423200</v>
      </c>
      <c r="D69" s="13">
        <f t="shared" ref="D69:E69" si="29">D70+D93+D91</f>
        <v>423200</v>
      </c>
      <c r="E69" s="13">
        <f t="shared" si="29"/>
        <v>423200</v>
      </c>
    </row>
    <row r="70" spans="1:5" ht="24.75" x14ac:dyDescent="0.25">
      <c r="A70" s="21" t="s">
        <v>173</v>
      </c>
      <c r="B70" s="17" t="s">
        <v>58</v>
      </c>
      <c r="C70" s="13">
        <f>C71+C73+C75+C77+C81+C83+C85+C87+C89+C80</f>
        <v>328414</v>
      </c>
      <c r="D70" s="13">
        <f t="shared" ref="D70:E70" si="30">D71+D73+D75+D77+D81+D83+D85+D87+D89+D80</f>
        <v>328414</v>
      </c>
      <c r="E70" s="13">
        <f t="shared" si="30"/>
        <v>328414</v>
      </c>
    </row>
    <row r="71" spans="1:5" ht="48.75" x14ac:dyDescent="0.25">
      <c r="A71" s="21" t="s">
        <v>174</v>
      </c>
      <c r="B71" s="17" t="s">
        <v>59</v>
      </c>
      <c r="C71" s="13">
        <f>C72</f>
        <v>4667</v>
      </c>
      <c r="D71" s="13">
        <f t="shared" ref="D71:E71" si="31">D72</f>
        <v>4667</v>
      </c>
      <c r="E71" s="13">
        <f t="shared" si="31"/>
        <v>4667</v>
      </c>
    </row>
    <row r="72" spans="1:5" ht="60.75" x14ac:dyDescent="0.25">
      <c r="A72" s="21" t="s">
        <v>175</v>
      </c>
      <c r="B72" s="17" t="s">
        <v>60</v>
      </c>
      <c r="C72" s="13">
        <v>4667</v>
      </c>
      <c r="D72" s="14">
        <v>4667</v>
      </c>
      <c r="E72" s="20">
        <v>4667</v>
      </c>
    </row>
    <row r="73" spans="1:5" ht="60.75" x14ac:dyDescent="0.25">
      <c r="A73" s="21" t="s">
        <v>176</v>
      </c>
      <c r="B73" s="17" t="s">
        <v>61</v>
      </c>
      <c r="C73" s="13">
        <f>C74</f>
        <v>19668</v>
      </c>
      <c r="D73" s="13">
        <f t="shared" ref="D73:E73" si="32">D74</f>
        <v>19668</v>
      </c>
      <c r="E73" s="13">
        <f t="shared" si="32"/>
        <v>19668</v>
      </c>
    </row>
    <row r="74" spans="1:5" ht="69.75" customHeight="1" x14ac:dyDescent="0.25">
      <c r="A74" s="21" t="s">
        <v>177</v>
      </c>
      <c r="B74" s="17" t="s">
        <v>62</v>
      </c>
      <c r="C74" s="13">
        <v>19668</v>
      </c>
      <c r="D74" s="13">
        <v>19668</v>
      </c>
      <c r="E74" s="13">
        <v>19668</v>
      </c>
    </row>
    <row r="75" spans="1:5" ht="48.75" x14ac:dyDescent="0.25">
      <c r="A75" s="21" t="s">
        <v>178</v>
      </c>
      <c r="B75" s="17" t="s">
        <v>63</v>
      </c>
      <c r="C75" s="13">
        <f>C76</f>
        <v>57545</v>
      </c>
      <c r="D75" s="13">
        <f t="shared" ref="D75:E75" si="33">D76</f>
        <v>57545</v>
      </c>
      <c r="E75" s="13">
        <f t="shared" si="33"/>
        <v>57545</v>
      </c>
    </row>
    <row r="76" spans="1:5" ht="60.75" x14ac:dyDescent="0.25">
      <c r="A76" s="21" t="s">
        <v>179</v>
      </c>
      <c r="B76" s="17" t="s">
        <v>64</v>
      </c>
      <c r="C76" s="13">
        <v>57545</v>
      </c>
      <c r="D76" s="13">
        <v>57545</v>
      </c>
      <c r="E76" s="13">
        <v>57545</v>
      </c>
    </row>
    <row r="77" spans="1:5" ht="48.75" x14ac:dyDescent="0.25">
      <c r="A77" s="21" t="s">
        <v>180</v>
      </c>
      <c r="B77" s="17" t="s">
        <v>65</v>
      </c>
      <c r="C77" s="13">
        <f>C78</f>
        <v>33666</v>
      </c>
      <c r="D77" s="13">
        <f t="shared" ref="D77:E77" si="34">D78</f>
        <v>33666</v>
      </c>
      <c r="E77" s="13">
        <f t="shared" si="34"/>
        <v>33666</v>
      </c>
    </row>
    <row r="78" spans="1:5" ht="72.75" x14ac:dyDescent="0.25">
      <c r="A78" s="21" t="s">
        <v>181</v>
      </c>
      <c r="B78" s="17" t="s">
        <v>66</v>
      </c>
      <c r="C78" s="13">
        <v>33666</v>
      </c>
      <c r="D78" s="13">
        <v>33666</v>
      </c>
      <c r="E78" s="13">
        <v>33666</v>
      </c>
    </row>
    <row r="79" spans="1:5" ht="54" customHeight="1" x14ac:dyDescent="0.25">
      <c r="A79" s="21" t="s">
        <v>241</v>
      </c>
      <c r="B79" s="34" t="s">
        <v>259</v>
      </c>
      <c r="C79" s="13">
        <f>C80</f>
        <v>6667</v>
      </c>
      <c r="D79" s="13">
        <f t="shared" ref="D79:E79" si="35">D80</f>
        <v>6667</v>
      </c>
      <c r="E79" s="13">
        <f t="shared" si="35"/>
        <v>6667</v>
      </c>
    </row>
    <row r="80" spans="1:5" ht="60.75" x14ac:dyDescent="0.25">
      <c r="A80" s="21" t="s">
        <v>242</v>
      </c>
      <c r="B80" s="34" t="s">
        <v>260</v>
      </c>
      <c r="C80" s="13">
        <v>6667</v>
      </c>
      <c r="D80" s="13">
        <v>6667</v>
      </c>
      <c r="E80" s="13">
        <v>6667</v>
      </c>
    </row>
    <row r="81" spans="1:5" ht="60.75" x14ac:dyDescent="0.25">
      <c r="A81" s="21" t="s">
        <v>182</v>
      </c>
      <c r="B81" s="17" t="s">
        <v>67</v>
      </c>
      <c r="C81" s="13">
        <f>C82</f>
        <v>5733</v>
      </c>
      <c r="D81" s="13">
        <f t="shared" ref="D81:E81" si="36">D82</f>
        <v>5733</v>
      </c>
      <c r="E81" s="13">
        <f t="shared" si="36"/>
        <v>5733</v>
      </c>
    </row>
    <row r="82" spans="1:5" ht="84.75" x14ac:dyDescent="0.25">
      <c r="A82" s="21" t="s">
        <v>183</v>
      </c>
      <c r="B82" s="17" t="s">
        <v>68</v>
      </c>
      <c r="C82" s="13">
        <v>5733</v>
      </c>
      <c r="D82" s="14">
        <v>5733</v>
      </c>
      <c r="E82" s="20">
        <v>5733</v>
      </c>
    </row>
    <row r="83" spans="1:5" ht="60.75" x14ac:dyDescent="0.25">
      <c r="A83" s="21" t="s">
        <v>184</v>
      </c>
      <c r="B83" s="17" t="s">
        <v>69</v>
      </c>
      <c r="C83" s="13">
        <f>C84</f>
        <v>5465</v>
      </c>
      <c r="D83" s="13">
        <f t="shared" ref="D83:E83" si="37">D84</f>
        <v>5465</v>
      </c>
      <c r="E83" s="13">
        <f t="shared" si="37"/>
        <v>5465</v>
      </c>
    </row>
    <row r="84" spans="1:5" ht="96.75" x14ac:dyDescent="0.25">
      <c r="A84" s="21" t="s">
        <v>185</v>
      </c>
      <c r="B84" s="17" t="s">
        <v>70</v>
      </c>
      <c r="C84" s="13">
        <v>5465</v>
      </c>
      <c r="D84" s="14">
        <v>5465</v>
      </c>
      <c r="E84" s="20">
        <v>5465</v>
      </c>
    </row>
    <row r="85" spans="1:5" ht="48.75" x14ac:dyDescent="0.25">
      <c r="A85" s="21" t="s">
        <v>186</v>
      </c>
      <c r="B85" s="17" t="s">
        <v>71</v>
      </c>
      <c r="C85" s="13">
        <f>C86</f>
        <v>4264</v>
      </c>
      <c r="D85" s="13">
        <f t="shared" ref="D85:E85" si="38">D86</f>
        <v>4264</v>
      </c>
      <c r="E85" s="13">
        <f t="shared" si="38"/>
        <v>4264</v>
      </c>
    </row>
    <row r="86" spans="1:5" ht="60.75" customHeight="1" x14ac:dyDescent="0.25">
      <c r="A86" s="21" t="s">
        <v>187</v>
      </c>
      <c r="B86" s="17" t="s">
        <v>72</v>
      </c>
      <c r="C86" s="13">
        <v>4264</v>
      </c>
      <c r="D86" s="14">
        <v>4264</v>
      </c>
      <c r="E86" s="20">
        <v>4264</v>
      </c>
    </row>
    <row r="87" spans="1:5" ht="48.75" x14ac:dyDescent="0.25">
      <c r="A87" s="21" t="s">
        <v>188</v>
      </c>
      <c r="B87" s="17" t="s">
        <v>73</v>
      </c>
      <c r="C87" s="13">
        <f>C88</f>
        <v>45239</v>
      </c>
      <c r="D87" s="13">
        <f t="shared" ref="D87:E87" si="39">D88</f>
        <v>45239</v>
      </c>
      <c r="E87" s="13">
        <f t="shared" si="39"/>
        <v>45239</v>
      </c>
    </row>
    <row r="88" spans="1:5" ht="60.75" x14ac:dyDescent="0.25">
      <c r="A88" s="21" t="s">
        <v>189</v>
      </c>
      <c r="B88" s="17" t="s">
        <v>74</v>
      </c>
      <c r="C88" s="13">
        <v>45239</v>
      </c>
      <c r="D88" s="13">
        <v>45239</v>
      </c>
      <c r="E88" s="13">
        <v>45239</v>
      </c>
    </row>
    <row r="89" spans="1:5" ht="60.75" x14ac:dyDescent="0.25">
      <c r="A89" s="21" t="s">
        <v>190</v>
      </c>
      <c r="B89" s="17" t="s">
        <v>75</v>
      </c>
      <c r="C89" s="13">
        <f>C90</f>
        <v>145500</v>
      </c>
      <c r="D89" s="13">
        <f t="shared" ref="D89:E89" si="40">D90</f>
        <v>145500</v>
      </c>
      <c r="E89" s="13">
        <f t="shared" si="40"/>
        <v>145500</v>
      </c>
    </row>
    <row r="90" spans="1:5" ht="72.75" x14ac:dyDescent="0.25">
      <c r="A90" s="21" t="s">
        <v>191</v>
      </c>
      <c r="B90" s="17" t="s">
        <v>76</v>
      </c>
      <c r="C90" s="13">
        <v>145500</v>
      </c>
      <c r="D90" s="13">
        <v>145500</v>
      </c>
      <c r="E90" s="13">
        <v>145500</v>
      </c>
    </row>
    <row r="91" spans="1:5" ht="83.25" customHeight="1" x14ac:dyDescent="0.25">
      <c r="A91" s="21" t="s">
        <v>192</v>
      </c>
      <c r="B91" s="17" t="s">
        <v>77</v>
      </c>
      <c r="C91" s="13">
        <f>C92</f>
        <v>80786</v>
      </c>
      <c r="D91" s="13">
        <f t="shared" ref="D91:E91" si="41">D92</f>
        <v>80786</v>
      </c>
      <c r="E91" s="13">
        <f t="shared" si="41"/>
        <v>80786</v>
      </c>
    </row>
    <row r="92" spans="1:5" ht="110.25" customHeight="1" x14ac:dyDescent="0.25">
      <c r="A92" s="21" t="s">
        <v>193</v>
      </c>
      <c r="B92" s="17" t="s">
        <v>78</v>
      </c>
      <c r="C92" s="13">
        <v>80786</v>
      </c>
      <c r="D92" s="13">
        <v>80786</v>
      </c>
      <c r="E92" s="13">
        <v>80786</v>
      </c>
    </row>
    <row r="93" spans="1:5" ht="24.75" customHeight="1" x14ac:dyDescent="0.25">
      <c r="A93" s="21" t="s">
        <v>194</v>
      </c>
      <c r="B93" s="17" t="s">
        <v>79</v>
      </c>
      <c r="C93" s="13">
        <f>C94</f>
        <v>14000</v>
      </c>
      <c r="D93" s="13">
        <f t="shared" ref="D93:E93" si="42">D94</f>
        <v>14000</v>
      </c>
      <c r="E93" s="13">
        <f t="shared" si="42"/>
        <v>14000</v>
      </c>
    </row>
    <row r="94" spans="1:5" ht="48.75" x14ac:dyDescent="0.25">
      <c r="A94" s="21" t="s">
        <v>195</v>
      </c>
      <c r="B94" s="17" t="s">
        <v>80</v>
      </c>
      <c r="C94" s="13">
        <v>14000</v>
      </c>
      <c r="D94" s="14">
        <v>14000</v>
      </c>
      <c r="E94" s="20">
        <v>14000</v>
      </c>
    </row>
    <row r="95" spans="1:5" x14ac:dyDescent="0.25">
      <c r="A95" s="21" t="s">
        <v>196</v>
      </c>
      <c r="B95" s="17" t="s">
        <v>81</v>
      </c>
      <c r="C95" s="13">
        <f>C96</f>
        <v>459927137.35999995</v>
      </c>
      <c r="D95" s="13">
        <f t="shared" ref="D95:E95" si="43">D96</f>
        <v>376895306.44</v>
      </c>
      <c r="E95" s="13">
        <f t="shared" si="43"/>
        <v>272555935.43000001</v>
      </c>
    </row>
    <row r="96" spans="1:5" ht="36.75" x14ac:dyDescent="0.25">
      <c r="A96" s="21" t="s">
        <v>197</v>
      </c>
      <c r="B96" s="17" t="s">
        <v>82</v>
      </c>
      <c r="C96" s="13">
        <f>C97+C102+C121+C130</f>
        <v>459927137.35999995</v>
      </c>
      <c r="D96" s="13">
        <f>D97+D102+D121+D130</f>
        <v>376895306.44</v>
      </c>
      <c r="E96" s="13">
        <f>E97+E102+E121+E130</f>
        <v>272555935.43000001</v>
      </c>
    </row>
    <row r="97" spans="1:5" ht="23.25" customHeight="1" x14ac:dyDescent="0.25">
      <c r="A97" s="21" t="s">
        <v>198</v>
      </c>
      <c r="B97" s="17" t="s">
        <v>83</v>
      </c>
      <c r="C97" s="13">
        <f>C98+C100</f>
        <v>61277100</v>
      </c>
      <c r="D97" s="13">
        <f t="shared" ref="D97:E97" si="44">D98+D100</f>
        <v>17952000</v>
      </c>
      <c r="E97" s="13">
        <f t="shared" si="44"/>
        <v>14074000</v>
      </c>
    </row>
    <row r="98" spans="1:5" x14ac:dyDescent="0.25">
      <c r="A98" s="21" t="s">
        <v>199</v>
      </c>
      <c r="B98" s="17" t="s">
        <v>84</v>
      </c>
      <c r="C98" s="13">
        <f>C99</f>
        <v>47928000</v>
      </c>
      <c r="D98" s="13">
        <f t="shared" ref="D98:E98" si="45">D99</f>
        <v>5297000</v>
      </c>
      <c r="E98" s="13">
        <f t="shared" si="45"/>
        <v>1419000</v>
      </c>
    </row>
    <row r="99" spans="1:5" ht="36.75" x14ac:dyDescent="0.25">
      <c r="A99" s="21" t="s">
        <v>200</v>
      </c>
      <c r="B99" s="17" t="s">
        <v>85</v>
      </c>
      <c r="C99" s="13">
        <v>47928000</v>
      </c>
      <c r="D99" s="14">
        <v>5297000</v>
      </c>
      <c r="E99" s="20">
        <v>1419000</v>
      </c>
    </row>
    <row r="100" spans="1:5" ht="24.75" x14ac:dyDescent="0.25">
      <c r="A100" s="21" t="s">
        <v>201</v>
      </c>
      <c r="B100" s="17" t="s">
        <v>86</v>
      </c>
      <c r="C100" s="13">
        <f>C101</f>
        <v>13349100</v>
      </c>
      <c r="D100" s="13">
        <f t="shared" ref="D100:E100" si="46">D101</f>
        <v>12655000</v>
      </c>
      <c r="E100" s="13">
        <f t="shared" si="46"/>
        <v>12655000</v>
      </c>
    </row>
    <row r="101" spans="1:5" ht="24.75" x14ac:dyDescent="0.25">
      <c r="A101" s="21" t="s">
        <v>202</v>
      </c>
      <c r="B101" s="17" t="s">
        <v>87</v>
      </c>
      <c r="C101" s="13">
        <v>13349100</v>
      </c>
      <c r="D101" s="14">
        <v>12655000</v>
      </c>
      <c r="E101" s="20">
        <v>12655000</v>
      </c>
    </row>
    <row r="102" spans="1:5" ht="24.75" x14ac:dyDescent="0.25">
      <c r="A102" s="21" t="s">
        <v>203</v>
      </c>
      <c r="B102" s="17" t="s">
        <v>88</v>
      </c>
      <c r="C102" s="13">
        <f>C105+C107+C111+C117+C119+C103+C113+C109+C115</f>
        <v>161292144.61000001</v>
      </c>
      <c r="D102" s="13">
        <f t="shared" ref="D102:E102" si="47">D105+D107+D111+D117+D119+D103+D113+D109+D115</f>
        <v>121350132.69</v>
      </c>
      <c r="E102" s="13">
        <f t="shared" si="47"/>
        <v>20598648.23</v>
      </c>
    </row>
    <row r="103" spans="1:5" ht="31.5" customHeight="1" x14ac:dyDescent="0.25">
      <c r="A103" s="21" t="s">
        <v>231</v>
      </c>
      <c r="B103" s="17" t="s">
        <v>235</v>
      </c>
      <c r="C103" s="13">
        <f>C104</f>
        <v>127870000</v>
      </c>
      <c r="D103" s="13">
        <f t="shared" ref="D103:E103" si="48">D104</f>
        <v>107807001.88</v>
      </c>
      <c r="E103" s="13">
        <f t="shared" si="48"/>
        <v>0</v>
      </c>
    </row>
    <row r="104" spans="1:5" ht="37.5" customHeight="1" x14ac:dyDescent="0.25">
      <c r="A104" s="21" t="s">
        <v>230</v>
      </c>
      <c r="B104" s="17" t="s">
        <v>234</v>
      </c>
      <c r="C104" s="13">
        <v>127870000</v>
      </c>
      <c r="D104" s="13">
        <v>107807001.88</v>
      </c>
      <c r="E104" s="13">
        <v>0</v>
      </c>
    </row>
    <row r="105" spans="1:5" ht="24.75" x14ac:dyDescent="0.25">
      <c r="A105" s="21" t="s">
        <v>204</v>
      </c>
      <c r="B105" s="17" t="s">
        <v>89</v>
      </c>
      <c r="C105" s="13">
        <f>C106</f>
        <v>0</v>
      </c>
      <c r="D105" s="13">
        <f>D106</f>
        <v>0</v>
      </c>
      <c r="E105" s="13">
        <f>E106</f>
        <v>7920000</v>
      </c>
    </row>
    <row r="106" spans="1:5" ht="36.75" x14ac:dyDescent="0.25">
      <c r="A106" s="21" t="s">
        <v>205</v>
      </c>
      <c r="B106" s="17" t="s">
        <v>90</v>
      </c>
      <c r="C106" s="13">
        <v>0</v>
      </c>
      <c r="D106" s="14">
        <v>0</v>
      </c>
      <c r="E106" s="20">
        <v>7920000</v>
      </c>
    </row>
    <row r="107" spans="1:5" ht="48.75" x14ac:dyDescent="0.25">
      <c r="A107" s="21" t="s">
        <v>206</v>
      </c>
      <c r="B107" s="17" t="s">
        <v>91</v>
      </c>
      <c r="C107" s="13">
        <f>C108</f>
        <v>8320929.9000000004</v>
      </c>
      <c r="D107" s="13">
        <f t="shared" ref="D107:E107" si="49">D108</f>
        <v>7924813.6200000001</v>
      </c>
      <c r="E107" s="13">
        <f t="shared" si="49"/>
        <v>7715840.2300000004</v>
      </c>
    </row>
    <row r="108" spans="1:5" ht="48.75" x14ac:dyDescent="0.25">
      <c r="A108" s="21" t="s">
        <v>207</v>
      </c>
      <c r="B108" s="17" t="s">
        <v>92</v>
      </c>
      <c r="C108" s="28">
        <v>8320929.9000000004</v>
      </c>
      <c r="D108" s="29">
        <v>7924813.6200000001</v>
      </c>
      <c r="E108" s="30">
        <v>7715840.2300000004</v>
      </c>
    </row>
    <row r="109" spans="1:5" ht="48" x14ac:dyDescent="0.25">
      <c r="A109" s="21" t="s">
        <v>245</v>
      </c>
      <c r="B109" s="33" t="s">
        <v>251</v>
      </c>
      <c r="C109" s="32">
        <f>C110</f>
        <v>475747</v>
      </c>
      <c r="D109" s="32">
        <f t="shared" ref="D109:E109" si="50">D110</f>
        <v>0</v>
      </c>
      <c r="E109" s="32">
        <f t="shared" si="50"/>
        <v>0</v>
      </c>
    </row>
    <row r="110" spans="1:5" ht="48" x14ac:dyDescent="0.25">
      <c r="A110" s="21" t="s">
        <v>244</v>
      </c>
      <c r="B110" s="33" t="s">
        <v>250</v>
      </c>
      <c r="C110" s="32">
        <v>475747</v>
      </c>
      <c r="D110" s="32">
        <v>0</v>
      </c>
      <c r="E110" s="20">
        <v>0</v>
      </c>
    </row>
    <row r="111" spans="1:5" ht="24.75" x14ac:dyDescent="0.25">
      <c r="A111" s="21" t="s">
        <v>208</v>
      </c>
      <c r="B111" s="17" t="s">
        <v>93</v>
      </c>
      <c r="C111" s="31">
        <f>C112</f>
        <v>621594</v>
      </c>
      <c r="D111" s="31">
        <f t="shared" ref="D111:E111" si="51">D112</f>
        <v>621594</v>
      </c>
      <c r="E111" s="31">
        <f t="shared" si="51"/>
        <v>621594</v>
      </c>
    </row>
    <row r="112" spans="1:5" ht="24.75" x14ac:dyDescent="0.25">
      <c r="A112" s="21" t="s">
        <v>209</v>
      </c>
      <c r="B112" s="17" t="s">
        <v>94</v>
      </c>
      <c r="C112" s="13">
        <v>621594</v>
      </c>
      <c r="D112" s="14">
        <v>621594</v>
      </c>
      <c r="E112" s="20">
        <v>621594</v>
      </c>
    </row>
    <row r="113" spans="1:5" ht="27.75" customHeight="1" x14ac:dyDescent="0.25">
      <c r="A113" s="21" t="s">
        <v>232</v>
      </c>
      <c r="B113" s="17" t="s">
        <v>236</v>
      </c>
      <c r="C113" s="13">
        <f>C114</f>
        <v>0</v>
      </c>
      <c r="D113" s="13">
        <f t="shared" ref="D113:E113" si="52">D114</f>
        <v>3258482</v>
      </c>
      <c r="E113" s="13">
        <f t="shared" si="52"/>
        <v>3642805</v>
      </c>
    </row>
    <row r="114" spans="1:5" ht="25.5" customHeight="1" x14ac:dyDescent="0.25">
      <c r="A114" s="21" t="s">
        <v>233</v>
      </c>
      <c r="B114" s="17" t="s">
        <v>237</v>
      </c>
      <c r="C114" s="28">
        <v>0</v>
      </c>
      <c r="D114" s="29">
        <v>3258482</v>
      </c>
      <c r="E114" s="27">
        <v>3642805</v>
      </c>
    </row>
    <row r="115" spans="1:5" ht="25.5" customHeight="1" x14ac:dyDescent="0.25">
      <c r="A115" s="21" t="s">
        <v>246</v>
      </c>
      <c r="B115" s="33" t="s">
        <v>253</v>
      </c>
      <c r="C115" s="32">
        <f>C116</f>
        <v>19779788</v>
      </c>
      <c r="D115" s="32">
        <f t="shared" ref="D115:E115" si="53">D116</f>
        <v>0</v>
      </c>
      <c r="E115" s="32">
        <f t="shared" si="53"/>
        <v>0</v>
      </c>
    </row>
    <row r="116" spans="1:5" ht="25.5" customHeight="1" x14ac:dyDescent="0.25">
      <c r="A116" s="21" t="s">
        <v>247</v>
      </c>
      <c r="B116" s="33" t="s">
        <v>252</v>
      </c>
      <c r="C116" s="32">
        <v>19779788</v>
      </c>
      <c r="D116" s="32">
        <v>0</v>
      </c>
      <c r="E116" s="20">
        <v>0</v>
      </c>
    </row>
    <row r="117" spans="1:5" x14ac:dyDescent="0.25">
      <c r="A117" s="21" t="s">
        <v>210</v>
      </c>
      <c r="B117" s="17" t="s">
        <v>95</v>
      </c>
      <c r="C117" s="31">
        <f>C118</f>
        <v>104072</v>
      </c>
      <c r="D117" s="31">
        <f t="shared" ref="D117:E117" si="54">D118</f>
        <v>104208</v>
      </c>
      <c r="E117" s="31">
        <f t="shared" si="54"/>
        <v>106929</v>
      </c>
    </row>
    <row r="118" spans="1:5" ht="24.75" x14ac:dyDescent="0.25">
      <c r="A118" s="21" t="s">
        <v>211</v>
      </c>
      <c r="B118" s="17" t="s">
        <v>96</v>
      </c>
      <c r="C118" s="13">
        <v>104072</v>
      </c>
      <c r="D118" s="14">
        <v>104208</v>
      </c>
      <c r="E118" s="20">
        <v>106929</v>
      </c>
    </row>
    <row r="119" spans="1:5" x14ac:dyDescent="0.25">
      <c r="A119" s="21" t="s">
        <v>212</v>
      </c>
      <c r="B119" s="17" t="s">
        <v>97</v>
      </c>
      <c r="C119" s="13">
        <f>C120</f>
        <v>4120013.71</v>
      </c>
      <c r="D119" s="13">
        <f t="shared" ref="D119:E119" si="55">D120</f>
        <v>1634033.19</v>
      </c>
      <c r="E119" s="13">
        <f t="shared" si="55"/>
        <v>591480</v>
      </c>
    </row>
    <row r="120" spans="1:5" x14ac:dyDescent="0.25">
      <c r="A120" s="21" t="s">
        <v>213</v>
      </c>
      <c r="B120" s="17" t="s">
        <v>98</v>
      </c>
      <c r="C120" s="13">
        <v>4120013.71</v>
      </c>
      <c r="D120" s="14">
        <v>1634033.19</v>
      </c>
      <c r="E120" s="20">
        <v>591480</v>
      </c>
    </row>
    <row r="121" spans="1:5" ht="24.75" x14ac:dyDescent="0.25">
      <c r="A121" s="21" t="s">
        <v>214</v>
      </c>
      <c r="B121" s="17" t="s">
        <v>99</v>
      </c>
      <c r="C121" s="13">
        <f>C122+C124+C126+C128</f>
        <v>205941106.41</v>
      </c>
      <c r="D121" s="13">
        <f t="shared" ref="D121:E121" si="56">D122+D124+D126+D128</f>
        <v>206332627.41</v>
      </c>
      <c r="E121" s="13">
        <f t="shared" si="56"/>
        <v>206401854.41</v>
      </c>
    </row>
    <row r="122" spans="1:5" ht="24.75" x14ac:dyDescent="0.25">
      <c r="A122" s="21" t="s">
        <v>215</v>
      </c>
      <c r="B122" s="17" t="s">
        <v>100</v>
      </c>
      <c r="C122" s="13">
        <f>C123</f>
        <v>194799558.41</v>
      </c>
      <c r="D122" s="13">
        <f t="shared" ref="D122:E122" si="57">D123</f>
        <v>194807958.41</v>
      </c>
      <c r="E122" s="13">
        <f t="shared" si="57"/>
        <v>194807958.41</v>
      </c>
    </row>
    <row r="123" spans="1:5" ht="24.75" x14ac:dyDescent="0.25">
      <c r="A123" s="21" t="s">
        <v>216</v>
      </c>
      <c r="B123" s="17" t="s">
        <v>101</v>
      </c>
      <c r="C123" s="13">
        <v>194799558.41</v>
      </c>
      <c r="D123" s="14">
        <v>194807958.41</v>
      </c>
      <c r="E123" s="20">
        <v>194807958.41</v>
      </c>
    </row>
    <row r="124" spans="1:5" ht="60.75" x14ac:dyDescent="0.25">
      <c r="A124" s="21" t="s">
        <v>217</v>
      </c>
      <c r="B124" s="17" t="s">
        <v>102</v>
      </c>
      <c r="C124" s="13">
        <f>C125</f>
        <v>1180348</v>
      </c>
      <c r="D124" s="13">
        <f t="shared" ref="D124:E124" si="58">D125</f>
        <v>1180348</v>
      </c>
      <c r="E124" s="13">
        <f t="shared" si="58"/>
        <v>1180348</v>
      </c>
    </row>
    <row r="125" spans="1:5" ht="60.75" x14ac:dyDescent="0.25">
      <c r="A125" s="21" t="s">
        <v>218</v>
      </c>
      <c r="B125" s="17" t="s">
        <v>103</v>
      </c>
      <c r="C125" s="13">
        <v>1180348</v>
      </c>
      <c r="D125" s="14">
        <v>1180348</v>
      </c>
      <c r="E125" s="20">
        <v>1180348</v>
      </c>
    </row>
    <row r="126" spans="1:5" ht="48.75" x14ac:dyDescent="0.25">
      <c r="A126" s="21" t="s">
        <v>219</v>
      </c>
      <c r="B126" s="17" t="s">
        <v>104</v>
      </c>
      <c r="C126" s="13">
        <f>C127</f>
        <v>9952800</v>
      </c>
      <c r="D126" s="13">
        <f t="shared" ref="D126:E126" si="59">D127</f>
        <v>10335600</v>
      </c>
      <c r="E126" s="13">
        <f t="shared" si="59"/>
        <v>10335600</v>
      </c>
    </row>
    <row r="127" spans="1:5" ht="48.75" x14ac:dyDescent="0.25">
      <c r="A127" s="21" t="s">
        <v>220</v>
      </c>
      <c r="B127" s="17" t="s">
        <v>105</v>
      </c>
      <c r="C127" s="13">
        <v>9952800</v>
      </c>
      <c r="D127" s="14">
        <v>10335600</v>
      </c>
      <c r="E127" s="20">
        <v>10335600</v>
      </c>
    </row>
    <row r="128" spans="1:5" ht="48.75" x14ac:dyDescent="0.25">
      <c r="A128" s="21" t="s">
        <v>227</v>
      </c>
      <c r="B128" s="17" t="s">
        <v>106</v>
      </c>
      <c r="C128" s="13">
        <f>C129</f>
        <v>8400</v>
      </c>
      <c r="D128" s="13">
        <f t="shared" ref="D128:E128" si="60">D129</f>
        <v>8721</v>
      </c>
      <c r="E128" s="13">
        <f t="shared" si="60"/>
        <v>77948</v>
      </c>
    </row>
    <row r="129" spans="1:5" ht="48.75" x14ac:dyDescent="0.25">
      <c r="A129" s="21" t="s">
        <v>221</v>
      </c>
      <c r="B129" s="17" t="s">
        <v>107</v>
      </c>
      <c r="C129" s="13">
        <v>8400</v>
      </c>
      <c r="D129" s="14">
        <v>8721</v>
      </c>
      <c r="E129" s="20">
        <v>77948</v>
      </c>
    </row>
    <row r="130" spans="1:5" x14ac:dyDescent="0.25">
      <c r="A130" s="21" t="s">
        <v>222</v>
      </c>
      <c r="B130" s="17" t="s">
        <v>108</v>
      </c>
      <c r="C130" s="13">
        <f>C131+C135+C133</f>
        <v>31416786.34</v>
      </c>
      <c r="D130" s="13">
        <f t="shared" ref="D130:E130" si="61">D131+D135+D133</f>
        <v>31260546.34</v>
      </c>
      <c r="E130" s="13">
        <f t="shared" si="61"/>
        <v>31481432.789999999</v>
      </c>
    </row>
    <row r="131" spans="1:5" ht="48.75" x14ac:dyDescent="0.25">
      <c r="A131" s="21" t="s">
        <v>223</v>
      </c>
      <c r="B131" s="17" t="s">
        <v>109</v>
      </c>
      <c r="C131" s="13">
        <f>C132</f>
        <v>21311000</v>
      </c>
      <c r="D131" s="13">
        <f t="shared" ref="D131:E131" si="62">D132</f>
        <v>21311000</v>
      </c>
      <c r="E131" s="13">
        <f t="shared" si="62"/>
        <v>21311000</v>
      </c>
    </row>
    <row r="132" spans="1:5" ht="54" customHeight="1" x14ac:dyDescent="0.25">
      <c r="A132" s="21" t="s">
        <v>224</v>
      </c>
      <c r="B132" s="17" t="s">
        <v>110</v>
      </c>
      <c r="C132" s="13">
        <v>21311000</v>
      </c>
      <c r="D132" s="13">
        <v>21311000</v>
      </c>
      <c r="E132" s="13">
        <v>21311000</v>
      </c>
    </row>
    <row r="133" spans="1:5" ht="67.5" customHeight="1" x14ac:dyDescent="0.25">
      <c r="A133" s="21" t="s">
        <v>248</v>
      </c>
      <c r="B133" s="33" t="s">
        <v>255</v>
      </c>
      <c r="C133" s="28">
        <f>C134</f>
        <v>1043866.34</v>
      </c>
      <c r="D133" s="28">
        <f t="shared" ref="D133:E133" si="63">D134</f>
        <v>1043866.34</v>
      </c>
      <c r="E133" s="28">
        <f t="shared" si="63"/>
        <v>1264752.79</v>
      </c>
    </row>
    <row r="134" spans="1:5" ht="54" customHeight="1" x14ac:dyDescent="0.25">
      <c r="A134" s="21" t="s">
        <v>249</v>
      </c>
      <c r="B134" s="33" t="s">
        <v>254</v>
      </c>
      <c r="C134" s="32">
        <v>1043866.34</v>
      </c>
      <c r="D134" s="32">
        <v>1043866.34</v>
      </c>
      <c r="E134" s="20">
        <v>1264752.79</v>
      </c>
    </row>
    <row r="135" spans="1:5" ht="48.75" x14ac:dyDescent="0.25">
      <c r="A135" s="21" t="s">
        <v>225</v>
      </c>
      <c r="B135" s="17" t="s">
        <v>111</v>
      </c>
      <c r="C135" s="31">
        <f>C136</f>
        <v>9061920</v>
      </c>
      <c r="D135" s="31">
        <f t="shared" ref="D135:E135" si="64">D136</f>
        <v>8905680</v>
      </c>
      <c r="E135" s="31">
        <f t="shared" si="64"/>
        <v>8905680</v>
      </c>
    </row>
    <row r="136" spans="1:5" ht="60.75" x14ac:dyDescent="0.25">
      <c r="A136" s="21" t="s">
        <v>226</v>
      </c>
      <c r="B136" s="17" t="s">
        <v>112</v>
      </c>
      <c r="C136" s="13">
        <v>9061920</v>
      </c>
      <c r="D136" s="14">
        <v>8905680</v>
      </c>
      <c r="E136" s="20">
        <v>8905680</v>
      </c>
    </row>
    <row r="137" spans="1:5" ht="12.95" customHeight="1" x14ac:dyDescent="0.25">
      <c r="A137" s="24"/>
      <c r="B137" s="15" t="s">
        <v>261</v>
      </c>
      <c r="C137" s="16">
        <f>C95+C10</f>
        <v>585248737.3599999</v>
      </c>
      <c r="D137" s="16">
        <f>D95+D10</f>
        <v>508978306.44</v>
      </c>
      <c r="E137" s="16">
        <f>E95+E10</f>
        <v>414458535.43000001</v>
      </c>
    </row>
    <row r="138" spans="1:5" ht="12.95" customHeight="1" x14ac:dyDescent="0.25">
      <c r="A138" s="25"/>
      <c r="B138" s="5"/>
      <c r="C138" s="7"/>
      <c r="D138" s="7"/>
      <c r="E138" s="4"/>
    </row>
  </sheetData>
  <autoFilter ref="A1:A138"/>
  <mergeCells count="3">
    <mergeCell ref="C1:E1"/>
    <mergeCell ref="C2:E4"/>
    <mergeCell ref="A6:E6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2022-10-05T12:03:02Z</dcterms:created>
  <dcterms:modified xsi:type="dcterms:W3CDTF">2023-11-04T07:16:33Z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